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05" windowWidth="21840" windowHeight="12015" activeTab="0"/>
  </bookViews>
  <sheets>
    <sheet name="Приложение 5" sheetId="2" r:id="rId1"/>
    <sheet name="Приложение 6" sheetId="3" r:id="rId2"/>
  </sheets>
  <definedNames/>
  <calcPr calcId="145621"/>
</workbook>
</file>

<file path=xl/sharedStrings.xml><?xml version="1.0" encoding="utf-8"?>
<sst xmlns="http://schemas.openxmlformats.org/spreadsheetml/2006/main" count="1004" uniqueCount="152">
  <si>
    <t>ВСЕГО</t>
  </si>
  <si>
    <t>244</t>
  </si>
  <si>
    <t>0500000000</t>
  </si>
  <si>
    <t>Прочая закупка товаров, работ и услуг для государственных (муниципальных) нужд</t>
  </si>
  <si>
    <t>240</t>
  </si>
  <si>
    <t xml:space="preserve">Иные закупки товаров, работ и услуг для обеспечения государственных (муниципальных) нужд </t>
  </si>
  <si>
    <t>200</t>
  </si>
  <si>
    <t>Закупка товаров, работ и услуг для обеспечения государственных (муниципальных) нужд</t>
  </si>
  <si>
    <t>119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</si>
  <si>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</si>
  <si>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112</t>
  </si>
  <si>
    <t>Иные выплаты персоналу казенных учреждений, за исключением фонда оплаты труда</t>
  </si>
  <si>
    <t>111</t>
  </si>
  <si>
    <t>Фонд оплаты труда казенных учреждений</t>
  </si>
  <si>
    <t>110</t>
  </si>
  <si>
    <t xml:space="preserve">Расходы на выплаты персоналу казенных учреждений           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</si>
  <si>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</si>
  <si>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</si>
  <si>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</t>
  </si>
  <si>
    <t>0000000000</t>
  </si>
  <si>
    <t xml:space="preserve">Физическая культура </t>
  </si>
  <si>
    <t xml:space="preserve">Физическая культура и спорт </t>
  </si>
  <si>
    <t>312</t>
  </si>
  <si>
    <t>7000099990</t>
  </si>
  <si>
    <t>Пенсии, выплачиваемые организациям сектора государственного  управления</t>
  </si>
  <si>
    <t>310</t>
  </si>
  <si>
    <t xml:space="preserve">Публичные нормативные социальные выплаты гражданам          </t>
  </si>
  <si>
    <t>300</t>
  </si>
  <si>
    <t xml:space="preserve">Социальное обеспечение и иные выплаты населению           </t>
  </si>
  <si>
    <t>Реализация мероприятий</t>
  </si>
  <si>
    <t>7000000000</t>
  </si>
  <si>
    <t xml:space="preserve">Непрограммные расходы </t>
  </si>
  <si>
    <t>Пенсионное обеспечение</t>
  </si>
  <si>
    <t>Социальная политика</t>
  </si>
  <si>
    <t>540</t>
  </si>
  <si>
    <t>7000089020</t>
  </si>
  <si>
    <t>Иные межбюджетные трансферты</t>
  </si>
  <si>
    <t>500</t>
  </si>
  <si>
    <t xml:space="preserve">Межбюджетные трансферты    </t>
  </si>
  <si>
    <t xml:space="preserve">Иные межбюджетные трансферты из бюджетов сельских поселений бюджету муниципального района на осуществление части полномочий по решению вопросов местного значения в соответствии с заключенными соглашениями </t>
  </si>
  <si>
    <t>7000082440</t>
  </si>
  <si>
    <t>Субсидия на повышение оплаты труда работников муниципальных учреждений культуры и дополнительного образования детей в целях реализации указов Президента Российской Федерации от 7 мая 2012 года № 597 "О мероприятиях по реализации государственной социальной политики", 1 июня № 761 "О национальной стратегии действий в интересах детей на 2012-2017 годы"*</t>
  </si>
  <si>
    <t>853</t>
  </si>
  <si>
    <t>Уплата иных платежей</t>
  </si>
  <si>
    <t>851</t>
  </si>
  <si>
    <t>Уплата налога на имущество организаций и земельного налога</t>
  </si>
  <si>
    <t>850</t>
  </si>
  <si>
    <t xml:space="preserve">Уплата налогов, сборов и иных платежей                </t>
  </si>
  <si>
    <t>800</t>
  </si>
  <si>
    <t>Иные бюджетные ассигнования</t>
  </si>
  <si>
    <t>242</t>
  </si>
  <si>
    <t>Закупка  товаров, работ, услуг в сфере информационно-коммуникационных технологий</t>
  </si>
  <si>
    <t>113</t>
  </si>
  <si>
    <t xml:space="preserve">Иные выплаты, за исключением фонда оплаты труда казенных учреждений, лицам, привлекаемым согласно законодательству для выполнения отдельных полномочий </t>
  </si>
  <si>
    <t>Культура</t>
  </si>
  <si>
    <t>Культура и  кинематография</t>
  </si>
  <si>
    <t>Молодежная политика и оздоровление детей</t>
  </si>
  <si>
    <t>Образование</t>
  </si>
  <si>
    <t>1830189010</t>
  </si>
  <si>
    <t>Иные межбюджетные трансферты из бюджета муниципального района бюджетам сельских поселений на осуществление части полномочий по решению вопросов местного значения в соответствии с заключенными соглашениями</t>
  </si>
  <si>
    <t>1830100000</t>
  </si>
  <si>
    <t>Основное мероприятие "Содержание транспортной инфраструктуры"</t>
  </si>
  <si>
    <t>1830000000</t>
  </si>
  <si>
    <t>Подпрограмма 3. "Осуществление дорожной деятельности в части содержания автомобильных дорог общего пользования районного значения"</t>
  </si>
  <si>
    <t>1800000000</t>
  </si>
  <si>
    <t>Благоустройство</t>
  </si>
  <si>
    <t>Жилищное хозяйство</t>
  </si>
  <si>
    <t>Жилищно-коммунальное хозяйство</t>
  </si>
  <si>
    <t>Другие вопросы в области национальной экономики</t>
  </si>
  <si>
    <t xml:space="preserve">Дорожное хозяйство (дорожные фонды) </t>
  </si>
  <si>
    <t>Национальная экономика</t>
  </si>
  <si>
    <t>123</t>
  </si>
  <si>
    <t>13101S2300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</si>
  <si>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</si>
  <si>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120</t>
  </si>
  <si>
    <t>Расходы на выплаты персоналу государственных (муниципальных) органов</t>
  </si>
  <si>
    <t>Субсидии на создание условий деятельности народных дружин (софинансирование сельских поселений)</t>
  </si>
  <si>
    <t>Реализация мероприятий (создание условий для деятельности народных дружин в сельских поселениях (за счет средств местного бюджета)</t>
  </si>
  <si>
    <t>Другие вопросы в области национальной безопасности и правоохранительной деятельности</t>
  </si>
  <si>
    <t>1420120803</t>
  </si>
  <si>
    <t>Устройство защитных противопожарных полос в населенных пунктах района</t>
  </si>
  <si>
    <t>1420000000</t>
  </si>
  <si>
    <t>Защита населения и территории от чрезвычайных ситуаций природного и техногенного характера, гражданская оборона</t>
  </si>
  <si>
    <t>3300459300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</si>
  <si>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</si>
  <si>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</si>
  <si>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122</t>
  </si>
  <si>
    <t>Иные выплаты персоналу, за исключением фонда оплаты труда</t>
  </si>
  <si>
    <t>121</t>
  </si>
  <si>
    <t>Фонд оплаты труда государственных (муниципальных) органов</t>
  </si>
  <si>
    <t>Субвенция на осуществление полномочий по государственной регистрации актов гражданского состояния в рамках госпрограммы "Развитие государственной гражданской службы и резерва управленческих кадров в ХМАО-Югре" за счет средств федерального бюджета</t>
  </si>
  <si>
    <t>Органы юстиции</t>
  </si>
  <si>
    <t>Национальная безопасность и правоохранительная деятельность</t>
  </si>
  <si>
    <t>7000051180</t>
  </si>
  <si>
    <t>Субвенции на осуществление первичного воинского учета на территориях, где отсутствуют военные комиссариаты</t>
  </si>
  <si>
    <t>Мобилизационная и вневойсковая подготовка</t>
  </si>
  <si>
    <t>Национальная оборона</t>
  </si>
  <si>
    <t>Прочие мероприятия органов местного самоуправления</t>
  </si>
  <si>
    <t xml:space="preserve">Другие общегосударственные вопросы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</si>
  <si>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</si>
  <si>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1900002400</t>
  </si>
  <si>
    <t>852</t>
  </si>
  <si>
    <t>Уплата прочих налогов, сборов и иных платежей</t>
  </si>
  <si>
    <t>1900002050</t>
  </si>
  <si>
    <t>Расходы на обеспечение функций органов местного самоуправления (должности не отнесенные к ДМС)</t>
  </si>
  <si>
    <t>1900002040</t>
  </si>
  <si>
    <t xml:space="preserve">Расходы на обеспечение функций органов местного самоуправления (денежное содержание ДМС)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</si>
  <si>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</si>
  <si>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1900002030</t>
  </si>
  <si>
    <t>Расходы на денежное содержание главы муниципального образования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</si>
  <si>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</si>
  <si>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</si>
  <si>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АСП</t>
  </si>
  <si>
    <t>В том числе  за счет субвенций федерального и регионального бюджета</t>
  </si>
  <si>
    <t>Сумма на год</t>
  </si>
  <si>
    <t>ВР</t>
  </si>
  <si>
    <t>ЦСР</t>
  </si>
  <si>
    <t>Пр</t>
  </si>
  <si>
    <t>Рз</t>
  </si>
  <si>
    <t>Вед</t>
  </si>
  <si>
    <t>Наименование</t>
  </si>
  <si>
    <t>КФСР1</t>
  </si>
  <si>
    <t>Наименование показателя</t>
  </si>
  <si>
    <t>депутатов сельского</t>
  </si>
  <si>
    <t>поселения Нялинское</t>
  </si>
  <si>
    <t>Приложение 5</t>
  </si>
  <si>
    <t>(тыс. рублей)</t>
  </si>
  <si>
    <t>Иные закупки товаров, работ и услуг для обеспечения государственных нужд (муниципальных) нужд</t>
  </si>
  <si>
    <t>1300020050</t>
  </si>
  <si>
    <t>Муниципальная программа "Управление муниципальными финансами в сельском поселении Нялинское на 2016-2020 годы</t>
  </si>
  <si>
    <t>Муниципальная программа «Укрепление пожарной безопасности в сельском поселении Нялинское на 2014-2020 годы"</t>
  </si>
  <si>
    <t>Иные межбюджетные трансферты на реализацию мероприятий по созданию условий для деятельности народных дружин в сельских поселениях в рамках Муниципальной программы "Комплексные мероприятия по обеспечению межнационального согласия, гражданского единства, отдельных прав и законных интересов граждан, а также профилактике правонарушений, терроризма и экстремизма, незаконного оборота и потребления наркотических средств и психотропных веществ в Ханты-Мансийском районе на 2018-2020 годы"</t>
  </si>
  <si>
    <t>Муниципальная программа "Улучшение жилищных условий жителей сельского поселения Нялинское на 2014-2020 годы"</t>
  </si>
  <si>
    <t>Муниципальная программа "Молодежь сельского поселения Нялинское на 2014-2020 годы"</t>
  </si>
  <si>
    <t>Социальное обеспечение и иные выплаты населению</t>
  </si>
  <si>
    <t> Социальные выплаты гражданам, кроме публичных</t>
  </si>
  <si>
    <t>Пособия, компенсации и иные социальные выплаты гражданам, кроме публичных нормативных обязательств</t>
  </si>
  <si>
    <t>Муниципальная программа "Комплексное  развитие культуры, физической культуры и спорта в сельском поселении Нялинское на 2016-2020 годы</t>
  </si>
  <si>
    <t>Приложение 6</t>
  </si>
  <si>
    <t>2019, сумма</t>
  </si>
  <si>
    <t>2020, сумма</t>
  </si>
  <si>
    <t xml:space="preserve">Муниципальная программа "Профилактика терроризма и экстремизма, а также минимизации и (или) ликвидации последствий проявлений терроризма и экстремизма на территории муниципального образования сельское поселение Нялинское на 2014-2020 годы". </t>
  </si>
  <si>
    <t>Муниципальная программа «Развитие субъектов малого и среднего предпринимательства в сельском поселении Нялинское на 2017-2020 годы»</t>
  </si>
  <si>
    <t>Муниципальная программа  «Энергосбережение и повышение энергетической эффективности на территории сельского поселения Нялинское на 2016 – 2021 годы»</t>
  </si>
  <si>
    <t>Муниципальная программа "Защита населения и территроий от чрезвычайных ситуаций, обеспечение пожарной безопасности в Ханты-Мансийском районе на 2018-2020 годы</t>
  </si>
  <si>
    <t>Муниципальная программа "Защита населения и территорий от чрезвычайных ситуаций, обеспечение пожарной безопасности в Ханты-Мансийском районе на 2018-2020 годы</t>
  </si>
  <si>
    <t>Муниципальная  программа «Развитие транспортной системы  на территории Ханты-Мансийского района на 2018 - 2020 годы»</t>
  </si>
  <si>
    <t>Ведомственная структура расходов бюджета сельского поселения Нялинское на очередной финансовый год по главным распорядителям бюджетных средств, разделам, подразделам,целевым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на 2019 и 2020 годы</t>
  </si>
  <si>
    <t>Ведомственная структура расходов бюджета сельского поселения Нялинское на очередной финансовый год по главным распорядителям бюджетных средств, разделам, подразделам,целевым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на 2018 год</t>
  </si>
  <si>
    <t>1300000000</t>
  </si>
  <si>
    <t xml:space="preserve">к решению Совета </t>
  </si>
  <si>
    <t>от 08.12.2017 г. № 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</si>
</sst>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;[Red]\-#,##0.00;0.00"/>
    <numFmt numFmtId="165" formatCode="000"/>
    <numFmt numFmtId="166" formatCode="0000000000"/>
    <numFmt numFmtId="167" formatCode="00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color rgb="FF333333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/>
      <right/>
      <top style="medium"/>
      <bottom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 style="thin"/>
      <bottom style="medium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/>
      <top/>
      <bottom/>
    </border>
    <border>
      <left style="medium"/>
      <right/>
      <top/>
      <bottom style="thin"/>
    </border>
    <border>
      <left style="medium"/>
      <right/>
      <top/>
      <bottom/>
    </border>
    <border>
      <left/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/>
      <top style="medium"/>
      <bottom/>
    </border>
    <border>
      <left/>
      <right/>
      <top/>
      <bottom style="medium"/>
    </border>
    <border>
      <left style="thin"/>
      <right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/>
      <top style="medium"/>
      <bottom style="thin"/>
    </border>
    <border>
      <left/>
      <right/>
      <top style="thin"/>
      <bottom style="thin"/>
    </border>
    <border>
      <left style="medium"/>
      <right style="thin"/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143">
    <xf numFmtId="0" fontId="0" fillId="0" borderId="0" xfId="0"/>
    <xf numFmtId="0" fontId="1" fillId="0" borderId="0" xfId="20">
      <alignment/>
      <protection/>
    </xf>
    <xf numFmtId="0" fontId="1" fillId="0" borderId="0" xfId="20" applyProtection="1">
      <alignment/>
      <protection hidden="1"/>
    </xf>
    <xf numFmtId="0" fontId="1" fillId="0" borderId="0" xfId="20" applyNumberFormat="1" applyFont="1" applyFill="1" applyAlignment="1" applyProtection="1">
      <alignment/>
      <protection hidden="1"/>
    </xf>
    <xf numFmtId="0" fontId="1" fillId="0" borderId="0" xfId="20" applyFont="1" applyFill="1" applyAlignment="1" applyProtection="1">
      <alignment/>
      <protection hidden="1"/>
    </xf>
    <xf numFmtId="0" fontId="1" fillId="0" borderId="1" xfId="20" applyNumberFormat="1" applyFont="1" applyFill="1" applyBorder="1" applyAlignment="1" applyProtection="1">
      <alignment/>
      <protection hidden="1"/>
    </xf>
    <xf numFmtId="0" fontId="1" fillId="0" borderId="1" xfId="20" applyFont="1" applyFill="1" applyBorder="1" applyAlignment="1" applyProtection="1">
      <alignment/>
      <protection hidden="1"/>
    </xf>
    <xf numFmtId="164" fontId="2" fillId="0" borderId="2" xfId="20" applyNumberFormat="1" applyFont="1" applyFill="1" applyBorder="1" applyAlignment="1" applyProtection="1">
      <alignment/>
      <protection hidden="1"/>
    </xf>
    <xf numFmtId="164" fontId="2" fillId="0" borderId="3" xfId="20" applyNumberFormat="1" applyFont="1" applyFill="1" applyBorder="1" applyAlignment="1" applyProtection="1">
      <alignment/>
      <protection hidden="1"/>
    </xf>
    <xf numFmtId="0" fontId="1" fillId="0" borderId="2" xfId="20" applyNumberFormat="1" applyFont="1" applyFill="1" applyBorder="1" applyAlignment="1" applyProtection="1">
      <alignment/>
      <protection hidden="1"/>
    </xf>
    <xf numFmtId="0" fontId="2" fillId="0" borderId="2" xfId="20" applyNumberFormat="1" applyFont="1" applyFill="1" applyBorder="1" applyAlignment="1" applyProtection="1">
      <alignment/>
      <protection hidden="1"/>
    </xf>
    <xf numFmtId="0" fontId="3" fillId="0" borderId="4" xfId="20" applyNumberFormat="1" applyFont="1" applyFill="1" applyBorder="1" applyAlignment="1" applyProtection="1">
      <alignment/>
      <protection hidden="1"/>
    </xf>
    <xf numFmtId="0" fontId="1" fillId="0" borderId="4" xfId="20" applyNumberFormat="1" applyFont="1" applyFill="1" applyBorder="1" applyAlignment="1" applyProtection="1">
      <alignment/>
      <protection hidden="1"/>
    </xf>
    <xf numFmtId="164" fontId="2" fillId="0" borderId="5" xfId="20" applyNumberFormat="1" applyFont="1" applyFill="1" applyBorder="1" applyAlignment="1" applyProtection="1">
      <alignment/>
      <protection hidden="1"/>
    </xf>
    <xf numFmtId="164" fontId="2" fillId="0" borderId="6" xfId="20" applyNumberFormat="1" applyFont="1" applyFill="1" applyBorder="1" applyAlignment="1" applyProtection="1">
      <alignment/>
      <protection hidden="1"/>
    </xf>
    <xf numFmtId="164" fontId="2" fillId="0" borderId="7" xfId="20" applyNumberFormat="1" applyFont="1" applyFill="1" applyBorder="1" applyAlignment="1" applyProtection="1">
      <alignment/>
      <protection hidden="1"/>
    </xf>
    <xf numFmtId="0" fontId="4" fillId="0" borderId="5" xfId="20" applyNumberFormat="1" applyFont="1" applyFill="1" applyBorder="1" applyAlignment="1" applyProtection="1">
      <alignment/>
      <protection hidden="1"/>
    </xf>
    <xf numFmtId="0" fontId="1" fillId="0" borderId="5" xfId="20" applyNumberFormat="1" applyFont="1" applyFill="1" applyBorder="1" applyAlignment="1" applyProtection="1">
      <alignment/>
      <protection hidden="1"/>
    </xf>
    <xf numFmtId="0" fontId="4" fillId="0" borderId="0" xfId="20" applyNumberFormat="1" applyFont="1" applyFill="1" applyAlignment="1" applyProtection="1">
      <alignment/>
      <protection hidden="1"/>
    </xf>
    <xf numFmtId="0" fontId="4" fillId="0" borderId="8" xfId="20" applyNumberFormat="1" applyFont="1" applyFill="1" applyBorder="1" applyAlignment="1" applyProtection="1">
      <alignment/>
      <protection hidden="1"/>
    </xf>
    <xf numFmtId="0" fontId="1" fillId="0" borderId="9" xfId="20" applyNumberFormat="1" applyFont="1" applyFill="1" applyBorder="1" applyAlignment="1" applyProtection="1">
      <alignment/>
      <protection hidden="1"/>
    </xf>
    <xf numFmtId="0" fontId="4" fillId="0" borderId="10" xfId="20" applyNumberFormat="1" applyFont="1" applyFill="1" applyBorder="1" applyAlignment="1" applyProtection="1">
      <alignment/>
      <protection hidden="1"/>
    </xf>
    <xf numFmtId="164" fontId="4" fillId="0" borderId="11" xfId="20" applyNumberFormat="1" applyFont="1" applyFill="1" applyBorder="1" applyAlignment="1" applyProtection="1">
      <alignment/>
      <protection hidden="1"/>
    </xf>
    <xf numFmtId="164" fontId="4" fillId="0" borderId="12" xfId="20" applyNumberFormat="1" applyFont="1" applyFill="1" applyBorder="1" applyAlignment="1" applyProtection="1">
      <alignment/>
      <protection hidden="1"/>
    </xf>
    <xf numFmtId="165" fontId="4" fillId="0" borderId="12" xfId="20" applyNumberFormat="1" applyFont="1" applyFill="1" applyBorder="1" applyAlignment="1" applyProtection="1">
      <alignment/>
      <protection hidden="1"/>
    </xf>
    <xf numFmtId="166" fontId="4" fillId="0" borderId="12" xfId="20" applyNumberFormat="1" applyFont="1" applyFill="1" applyBorder="1" applyAlignment="1" applyProtection="1">
      <alignment/>
      <protection hidden="1"/>
    </xf>
    <xf numFmtId="167" fontId="4" fillId="0" borderId="12" xfId="20" applyNumberFormat="1" applyFont="1" applyFill="1" applyBorder="1" applyAlignment="1" applyProtection="1">
      <alignment/>
      <protection hidden="1"/>
    </xf>
    <xf numFmtId="165" fontId="4" fillId="2" borderId="12" xfId="20" applyNumberFormat="1" applyFont="1" applyFill="1" applyBorder="1" applyAlignment="1" applyProtection="1">
      <alignment wrapText="1"/>
      <protection hidden="1"/>
    </xf>
    <xf numFmtId="0" fontId="4" fillId="0" borderId="13" xfId="20" applyNumberFormat="1" applyFont="1" applyFill="1" applyBorder="1" applyAlignment="1" applyProtection="1">
      <alignment/>
      <protection hidden="1"/>
    </xf>
    <xf numFmtId="164" fontId="4" fillId="0" borderId="14" xfId="20" applyNumberFormat="1" applyFont="1" applyFill="1" applyBorder="1" applyAlignment="1" applyProtection="1">
      <alignment/>
      <protection hidden="1"/>
    </xf>
    <xf numFmtId="164" fontId="4" fillId="0" borderId="15" xfId="20" applyNumberFormat="1" applyFont="1" applyFill="1" applyBorder="1" applyAlignment="1" applyProtection="1">
      <alignment/>
      <protection hidden="1"/>
    </xf>
    <xf numFmtId="165" fontId="4" fillId="0" borderId="15" xfId="20" applyNumberFormat="1" applyFont="1" applyFill="1" applyBorder="1" applyAlignment="1" applyProtection="1">
      <alignment/>
      <protection hidden="1"/>
    </xf>
    <xf numFmtId="166" fontId="4" fillId="0" borderId="15" xfId="20" applyNumberFormat="1" applyFont="1" applyFill="1" applyBorder="1" applyAlignment="1" applyProtection="1">
      <alignment/>
      <protection hidden="1"/>
    </xf>
    <xf numFmtId="167" fontId="4" fillId="0" borderId="15" xfId="20" applyNumberFormat="1" applyFont="1" applyFill="1" applyBorder="1" applyAlignment="1" applyProtection="1">
      <alignment/>
      <protection hidden="1"/>
    </xf>
    <xf numFmtId="165" fontId="4" fillId="2" borderId="15" xfId="20" applyNumberFormat="1" applyFont="1" applyFill="1" applyBorder="1" applyAlignment="1" applyProtection="1">
      <alignment wrapText="1"/>
      <protection hidden="1"/>
    </xf>
    <xf numFmtId="0" fontId="4" fillId="0" borderId="16" xfId="20" applyNumberFormat="1" applyFont="1" applyFill="1" applyBorder="1" applyAlignment="1" applyProtection="1">
      <alignment/>
      <protection hidden="1"/>
    </xf>
    <xf numFmtId="0" fontId="2" fillId="0" borderId="1" xfId="20" applyNumberFormat="1" applyFont="1" applyFill="1" applyBorder="1" applyAlignment="1" applyProtection="1">
      <alignment horizontal="center" vertical="center" wrapText="1"/>
      <protection hidden="1"/>
    </xf>
    <xf numFmtId="0" fontId="2" fillId="0" borderId="17" xfId="20" applyNumberFormat="1" applyFont="1" applyFill="1" applyBorder="1" applyAlignment="1" applyProtection="1">
      <alignment horizontal="center" vertical="center" wrapText="1"/>
      <protection hidden="1"/>
    </xf>
    <xf numFmtId="0" fontId="2" fillId="0" borderId="18" xfId="20" applyNumberFormat="1" applyFont="1" applyFill="1" applyBorder="1" applyAlignment="1" applyProtection="1">
      <alignment horizontal="center" vertical="center" wrapText="1"/>
      <protection hidden="1"/>
    </xf>
    <xf numFmtId="0" fontId="2" fillId="0" borderId="19" xfId="20" applyNumberFormat="1" applyFont="1" applyFill="1" applyBorder="1" applyAlignment="1" applyProtection="1">
      <alignment horizontal="center" vertical="center"/>
      <protection hidden="1"/>
    </xf>
    <xf numFmtId="0" fontId="2" fillId="0" borderId="20" xfId="20" applyNumberFormat="1" applyFont="1" applyFill="1" applyBorder="1" applyAlignment="1" applyProtection="1">
      <alignment horizontal="center" vertical="center"/>
      <protection hidden="1"/>
    </xf>
    <xf numFmtId="0" fontId="2" fillId="0" borderId="0" xfId="20" applyNumberFormat="1" applyFont="1" applyFill="1" applyAlignment="1" applyProtection="1">
      <alignment horizontal="center"/>
      <protection hidden="1"/>
    </xf>
    <xf numFmtId="0" fontId="2" fillId="0" borderId="17" xfId="20" applyNumberFormat="1" applyFont="1" applyFill="1" applyBorder="1" applyAlignment="1" applyProtection="1">
      <alignment horizontal="center" vertical="center"/>
      <protection hidden="1"/>
    </xf>
    <xf numFmtId="0" fontId="2" fillId="0" borderId="9" xfId="20" applyNumberFormat="1" applyFont="1" applyFill="1" applyBorder="1" applyAlignment="1" applyProtection="1">
      <alignment horizontal="center"/>
      <protection hidden="1"/>
    </xf>
    <xf numFmtId="0" fontId="2" fillId="0" borderId="21" xfId="20" applyNumberFormat="1" applyFont="1" applyFill="1" applyBorder="1" applyAlignment="1" applyProtection="1">
      <alignment horizontal="center"/>
      <protection hidden="1"/>
    </xf>
    <xf numFmtId="0" fontId="2" fillId="0" borderId="21" xfId="20" applyNumberFormat="1" applyFont="1" applyFill="1" applyBorder="1" applyAlignment="1" applyProtection="1">
      <alignment horizontal="center" vertical="center"/>
      <protection hidden="1"/>
    </xf>
    <xf numFmtId="0" fontId="2" fillId="0" borderId="22" xfId="20" applyNumberFormat="1" applyFont="1" applyFill="1" applyBorder="1" applyAlignment="1" applyProtection="1">
      <alignment horizontal="center"/>
      <protection hidden="1"/>
    </xf>
    <xf numFmtId="0" fontId="3" fillId="0" borderId="23" xfId="20" applyNumberFormat="1" applyFont="1" applyFill="1" applyBorder="1" applyAlignment="1" applyProtection="1">
      <alignment/>
      <protection hidden="1"/>
    </xf>
    <xf numFmtId="0" fontId="3" fillId="0" borderId="0" xfId="20" applyNumberFormat="1" applyFont="1" applyFill="1" applyAlignment="1" applyProtection="1">
      <alignment/>
      <protection hidden="1"/>
    </xf>
    <xf numFmtId="0" fontId="3" fillId="0" borderId="0" xfId="20" applyNumberFormat="1" applyFont="1" applyFill="1" applyAlignment="1" applyProtection="1">
      <alignment horizontal="centerContinuous"/>
      <protection hidden="1"/>
    </xf>
    <xf numFmtId="0" fontId="4" fillId="0" borderId="0" xfId="20" applyNumberFormat="1" applyFont="1" applyFill="1" applyAlignment="1" applyProtection="1">
      <alignment horizontal="right"/>
      <protection hidden="1"/>
    </xf>
    <xf numFmtId="0" fontId="3" fillId="0" borderId="0" xfId="20" applyNumberFormat="1" applyFont="1" applyFill="1" applyAlignment="1" applyProtection="1">
      <alignment horizontal="right"/>
      <protection hidden="1"/>
    </xf>
    <xf numFmtId="165" fontId="2" fillId="2" borderId="24" xfId="20" applyNumberFormat="1" applyFont="1" applyFill="1" applyBorder="1" applyAlignment="1" applyProtection="1">
      <alignment wrapText="1"/>
      <protection hidden="1"/>
    </xf>
    <xf numFmtId="167" fontId="2" fillId="0" borderId="24" xfId="20" applyNumberFormat="1" applyFont="1" applyFill="1" applyBorder="1" applyAlignment="1" applyProtection="1">
      <alignment/>
      <protection hidden="1"/>
    </xf>
    <xf numFmtId="166" fontId="2" fillId="0" borderId="24" xfId="20" applyNumberFormat="1" applyFont="1" applyFill="1" applyBorder="1" applyAlignment="1" applyProtection="1">
      <alignment/>
      <protection hidden="1"/>
    </xf>
    <xf numFmtId="165" fontId="2" fillId="0" borderId="24" xfId="20" applyNumberFormat="1" applyFont="1" applyFill="1" applyBorder="1" applyAlignment="1" applyProtection="1">
      <alignment/>
      <protection hidden="1"/>
    </xf>
    <xf numFmtId="165" fontId="2" fillId="2" borderId="15" xfId="20" applyNumberFormat="1" applyFont="1" applyFill="1" applyBorder="1" applyAlignment="1" applyProtection="1">
      <alignment wrapText="1"/>
      <protection hidden="1"/>
    </xf>
    <xf numFmtId="167" fontId="2" fillId="0" borderId="15" xfId="20" applyNumberFormat="1" applyFont="1" applyFill="1" applyBorder="1" applyAlignment="1" applyProtection="1">
      <alignment/>
      <protection hidden="1"/>
    </xf>
    <xf numFmtId="166" fontId="2" fillId="0" borderId="15" xfId="20" applyNumberFormat="1" applyFont="1" applyFill="1" applyBorder="1" applyAlignment="1" applyProtection="1">
      <alignment/>
      <protection hidden="1"/>
    </xf>
    <xf numFmtId="165" fontId="2" fillId="0" borderId="15" xfId="20" applyNumberFormat="1" applyFont="1" applyFill="1" applyBorder="1" applyAlignment="1" applyProtection="1">
      <alignment/>
      <protection hidden="1"/>
    </xf>
    <xf numFmtId="164" fontId="2" fillId="0" borderId="15" xfId="20" applyNumberFormat="1" applyFont="1" applyFill="1" applyBorder="1" applyAlignment="1" applyProtection="1">
      <alignment/>
      <protection hidden="1"/>
    </xf>
    <xf numFmtId="164" fontId="2" fillId="0" borderId="14" xfId="20" applyNumberFormat="1" applyFont="1" applyFill="1" applyBorder="1" applyAlignment="1" applyProtection="1">
      <alignment/>
      <protection hidden="1"/>
    </xf>
    <xf numFmtId="165" fontId="4" fillId="0" borderId="15" xfId="20" applyNumberFormat="1" applyFont="1" applyFill="1" applyBorder="1" applyAlignment="1" applyProtection="1">
      <alignment horizontal="left"/>
      <protection hidden="1"/>
    </xf>
    <xf numFmtId="165" fontId="4" fillId="0" borderId="25" xfId="20" applyNumberFormat="1" applyFont="1" applyFill="1" applyBorder="1" applyAlignment="1" applyProtection="1">
      <alignment wrapText="1"/>
      <protection hidden="1"/>
    </xf>
    <xf numFmtId="165" fontId="2" fillId="0" borderId="15" xfId="20" applyNumberFormat="1" applyFont="1" applyFill="1" applyBorder="1" applyAlignment="1" applyProtection="1">
      <alignment horizontal="left"/>
      <protection hidden="1"/>
    </xf>
    <xf numFmtId="0" fontId="1" fillId="0" borderId="0" xfId="20" applyFont="1">
      <alignment/>
      <protection/>
    </xf>
    <xf numFmtId="49" fontId="4" fillId="2" borderId="26" xfId="0" applyNumberFormat="1" applyFont="1" applyFill="1" applyBorder="1" applyAlignment="1">
      <alignment horizontal="center"/>
    </xf>
    <xf numFmtId="165" fontId="2" fillId="0" borderId="25" xfId="20" applyNumberFormat="1" applyFont="1" applyFill="1" applyBorder="1" applyAlignment="1" applyProtection="1">
      <alignment wrapText="1"/>
      <protection hidden="1"/>
    </xf>
    <xf numFmtId="165" fontId="4" fillId="0" borderId="25" xfId="20" applyNumberFormat="1" applyFont="1" applyFill="1" applyBorder="1" applyAlignment="1" applyProtection="1">
      <alignment wrapText="1"/>
      <protection hidden="1"/>
    </xf>
    <xf numFmtId="165" fontId="4" fillId="0" borderId="27" xfId="20" applyNumberFormat="1" applyFont="1" applyFill="1" applyBorder="1" applyAlignment="1" applyProtection="1">
      <alignment wrapText="1"/>
      <protection hidden="1"/>
    </xf>
    <xf numFmtId="0" fontId="1" fillId="3" borderId="0" xfId="20" applyFill="1">
      <alignment/>
      <protection/>
    </xf>
    <xf numFmtId="0" fontId="1" fillId="3" borderId="9" xfId="20" applyNumberFormat="1" applyFont="1" applyFill="1" applyBorder="1" applyAlignment="1" applyProtection="1">
      <alignment/>
      <protection hidden="1"/>
    </xf>
    <xf numFmtId="0" fontId="5" fillId="0" borderId="0" xfId="0" applyFont="1" applyAlignment="1">
      <alignment horizontal="left" vertical="center" wrapText="1"/>
    </xf>
    <xf numFmtId="165" fontId="5" fillId="0" borderId="14" xfId="0" applyNumberFormat="1" applyFont="1" applyBorder="1" applyAlignment="1">
      <alignment wrapText="1"/>
    </xf>
    <xf numFmtId="165" fontId="4" fillId="3" borderId="15" xfId="20" applyNumberFormat="1" applyFont="1" applyFill="1" applyBorder="1" applyAlignment="1" applyProtection="1">
      <alignment wrapText="1"/>
      <protection hidden="1"/>
    </xf>
    <xf numFmtId="167" fontId="4" fillId="3" borderId="15" xfId="20" applyNumberFormat="1" applyFont="1" applyFill="1" applyBorder="1" applyAlignment="1" applyProtection="1">
      <alignment/>
      <protection hidden="1"/>
    </xf>
    <xf numFmtId="166" fontId="4" fillId="3" borderId="15" xfId="20" applyNumberFormat="1" applyFont="1" applyFill="1" applyBorder="1" applyAlignment="1" applyProtection="1">
      <alignment/>
      <protection hidden="1"/>
    </xf>
    <xf numFmtId="165" fontId="4" fillId="3" borderId="15" xfId="20" applyNumberFormat="1" applyFont="1" applyFill="1" applyBorder="1" applyAlignment="1" applyProtection="1">
      <alignment/>
      <protection hidden="1"/>
    </xf>
    <xf numFmtId="164" fontId="4" fillId="3" borderId="15" xfId="20" applyNumberFormat="1" applyFont="1" applyFill="1" applyBorder="1" applyAlignment="1" applyProtection="1">
      <alignment/>
      <protection hidden="1"/>
    </xf>
    <xf numFmtId="164" fontId="4" fillId="3" borderId="14" xfId="20" applyNumberFormat="1" applyFont="1" applyFill="1" applyBorder="1" applyAlignment="1" applyProtection="1">
      <alignment/>
      <protection hidden="1"/>
    </xf>
    <xf numFmtId="165" fontId="2" fillId="3" borderId="25" xfId="20" applyNumberFormat="1" applyFont="1" applyFill="1" applyBorder="1" applyAlignment="1" applyProtection="1">
      <alignment wrapText="1"/>
      <protection hidden="1"/>
    </xf>
    <xf numFmtId="165" fontId="2" fillId="3" borderId="27" xfId="20" applyNumberFormat="1" applyFont="1" applyFill="1" applyBorder="1" applyAlignment="1" applyProtection="1">
      <alignment wrapText="1"/>
      <protection hidden="1"/>
    </xf>
    <xf numFmtId="165" fontId="2" fillId="0" borderId="25" xfId="20" applyNumberFormat="1" applyFont="1" applyFill="1" applyBorder="1" applyAlignment="1" applyProtection="1">
      <alignment wrapText="1"/>
      <protection hidden="1"/>
    </xf>
    <xf numFmtId="165" fontId="4" fillId="0" borderId="27" xfId="20" applyNumberFormat="1" applyFont="1" applyFill="1" applyBorder="1" applyAlignment="1" applyProtection="1">
      <alignment wrapText="1"/>
      <protection hidden="1"/>
    </xf>
    <xf numFmtId="165" fontId="4" fillId="0" borderId="25" xfId="20" applyNumberFormat="1" applyFont="1" applyFill="1" applyBorder="1" applyAlignment="1" applyProtection="1">
      <alignment wrapText="1"/>
      <protection hidden="1"/>
    </xf>
    <xf numFmtId="165" fontId="4" fillId="0" borderId="27" xfId="20" applyNumberFormat="1" applyFont="1" applyFill="1" applyBorder="1" applyAlignment="1" applyProtection="1">
      <alignment wrapText="1"/>
      <protection hidden="1"/>
    </xf>
    <xf numFmtId="165" fontId="2" fillId="0" borderId="25" xfId="20" applyNumberFormat="1" applyFont="1" applyFill="1" applyBorder="1" applyAlignment="1" applyProtection="1">
      <alignment wrapText="1"/>
      <protection hidden="1"/>
    </xf>
    <xf numFmtId="165" fontId="4" fillId="3" borderId="27" xfId="20" applyNumberFormat="1" applyFont="1" applyFill="1" applyBorder="1" applyAlignment="1" applyProtection="1">
      <alignment wrapText="1"/>
      <protection hidden="1"/>
    </xf>
    <xf numFmtId="165" fontId="2" fillId="3" borderId="25" xfId="20" applyNumberFormat="1" applyFont="1" applyFill="1" applyBorder="1" applyAlignment="1" applyProtection="1">
      <alignment wrapText="1"/>
      <protection hidden="1"/>
    </xf>
    <xf numFmtId="165" fontId="2" fillId="3" borderId="25" xfId="20" applyNumberFormat="1" applyFont="1" applyFill="1" applyBorder="1" applyAlignment="1" applyProtection="1">
      <alignment wrapText="1"/>
      <protection hidden="1"/>
    </xf>
    <xf numFmtId="165" fontId="2" fillId="3" borderId="27" xfId="20" applyNumberFormat="1" applyFont="1" applyFill="1" applyBorder="1" applyAlignment="1" applyProtection="1">
      <alignment wrapText="1"/>
      <protection hidden="1"/>
    </xf>
    <xf numFmtId="165" fontId="2" fillId="0" borderId="25" xfId="20" applyNumberFormat="1" applyFont="1" applyFill="1" applyBorder="1" applyAlignment="1" applyProtection="1">
      <alignment wrapText="1"/>
      <protection hidden="1"/>
    </xf>
    <xf numFmtId="165" fontId="2" fillId="3" borderId="15" xfId="20" applyNumberFormat="1" applyFont="1" applyFill="1" applyBorder="1" applyAlignment="1" applyProtection="1">
      <alignment wrapText="1"/>
      <protection hidden="1"/>
    </xf>
    <xf numFmtId="167" fontId="2" fillId="3" borderId="15" xfId="20" applyNumberFormat="1" applyFont="1" applyFill="1" applyBorder="1" applyAlignment="1" applyProtection="1">
      <alignment/>
      <protection hidden="1"/>
    </xf>
    <xf numFmtId="166" fontId="2" fillId="3" borderId="15" xfId="20" applyNumberFormat="1" applyFont="1" applyFill="1" applyBorder="1" applyAlignment="1" applyProtection="1">
      <alignment/>
      <protection hidden="1"/>
    </xf>
    <xf numFmtId="165" fontId="2" fillId="3" borderId="15" xfId="20" applyNumberFormat="1" applyFont="1" applyFill="1" applyBorder="1" applyAlignment="1" applyProtection="1">
      <alignment/>
      <protection hidden="1"/>
    </xf>
    <xf numFmtId="164" fontId="2" fillId="3" borderId="15" xfId="20" applyNumberFormat="1" applyFont="1" applyFill="1" applyBorder="1" applyAlignment="1" applyProtection="1">
      <alignment/>
      <protection hidden="1"/>
    </xf>
    <xf numFmtId="165" fontId="4" fillId="0" borderId="15" xfId="20" applyNumberFormat="1" applyFont="1" applyFill="1" applyBorder="1" applyAlignment="1" applyProtection="1">
      <alignment wrapText="1"/>
      <protection hidden="1"/>
    </xf>
    <xf numFmtId="164" fontId="2" fillId="3" borderId="14" xfId="20" applyNumberFormat="1" applyFont="1" applyFill="1" applyBorder="1" applyAlignment="1" applyProtection="1">
      <alignment/>
      <protection hidden="1"/>
    </xf>
    <xf numFmtId="165" fontId="4" fillId="3" borderId="15" xfId="20" applyNumberFormat="1" applyFont="1" applyFill="1" applyBorder="1" applyAlignment="1" applyProtection="1">
      <alignment horizontal="left"/>
      <protection hidden="1"/>
    </xf>
    <xf numFmtId="49" fontId="4" fillId="3" borderId="26" xfId="0" applyNumberFormat="1" applyFont="1" applyFill="1" applyBorder="1" applyAlignment="1">
      <alignment horizontal="center"/>
    </xf>
    <xf numFmtId="165" fontId="4" fillId="0" borderId="26" xfId="20" applyNumberFormat="1" applyFont="1" applyFill="1" applyBorder="1" applyAlignment="1" applyProtection="1">
      <alignment/>
      <protection hidden="1"/>
    </xf>
    <xf numFmtId="2" fontId="4" fillId="0" borderId="26" xfId="20" applyNumberFormat="1" applyFont="1" applyFill="1" applyBorder="1" applyAlignment="1" applyProtection="1">
      <alignment wrapText="1"/>
      <protection hidden="1"/>
    </xf>
    <xf numFmtId="165" fontId="2" fillId="0" borderId="28" xfId="20" applyNumberFormat="1" applyFont="1" applyFill="1" applyBorder="1" applyAlignment="1" applyProtection="1">
      <alignment wrapText="1"/>
      <protection hidden="1"/>
    </xf>
    <xf numFmtId="165" fontId="4" fillId="0" borderId="28" xfId="20" applyNumberFormat="1" applyFont="1" applyFill="1" applyBorder="1" applyAlignment="1" applyProtection="1">
      <alignment wrapText="1"/>
      <protection hidden="1"/>
    </xf>
    <xf numFmtId="0" fontId="3" fillId="0" borderId="0" xfId="20" applyNumberFormat="1" applyFont="1" applyFill="1" applyBorder="1" applyAlignment="1" applyProtection="1">
      <alignment/>
      <protection hidden="1"/>
    </xf>
    <xf numFmtId="0" fontId="2" fillId="0" borderId="29" xfId="20" applyNumberFormat="1" applyFont="1" applyFill="1" applyBorder="1" applyAlignment="1" applyProtection="1">
      <alignment horizontal="center" vertical="center"/>
      <protection hidden="1"/>
    </xf>
    <xf numFmtId="0" fontId="2" fillId="0" borderId="29" xfId="20" applyNumberFormat="1" applyFont="1" applyFill="1" applyBorder="1" applyAlignment="1" applyProtection="1">
      <alignment horizontal="center"/>
      <protection hidden="1"/>
    </xf>
    <xf numFmtId="0" fontId="2" fillId="0" borderId="1" xfId="20" applyNumberFormat="1" applyFont="1" applyFill="1" applyBorder="1" applyAlignment="1" applyProtection="1">
      <alignment horizontal="center"/>
      <protection hidden="1"/>
    </xf>
    <xf numFmtId="0" fontId="2" fillId="0" borderId="30" xfId="20" applyNumberFormat="1" applyFont="1" applyFill="1" applyBorder="1" applyAlignment="1" applyProtection="1">
      <alignment horizontal="center" vertical="center"/>
      <protection hidden="1"/>
    </xf>
    <xf numFmtId="0" fontId="2" fillId="0" borderId="31" xfId="20" applyNumberFormat="1" applyFont="1" applyFill="1" applyBorder="1" applyAlignment="1" applyProtection="1">
      <alignment horizontal="center" vertical="center" wrapText="1"/>
      <protection hidden="1"/>
    </xf>
    <xf numFmtId="2" fontId="4" fillId="0" borderId="13" xfId="20" applyNumberFormat="1" applyFont="1" applyFill="1" applyBorder="1" applyAlignment="1" applyProtection="1">
      <alignment wrapText="1"/>
      <protection hidden="1"/>
    </xf>
    <xf numFmtId="0" fontId="5" fillId="0" borderId="0" xfId="0" applyFont="1" applyBorder="1" applyAlignment="1">
      <alignment horizontal="left" vertical="center" wrapText="1"/>
    </xf>
    <xf numFmtId="0" fontId="4" fillId="0" borderId="0" xfId="20" applyNumberFormat="1" applyFont="1" applyFill="1" applyBorder="1" applyAlignment="1" applyProtection="1">
      <alignment/>
      <protection hidden="1"/>
    </xf>
    <xf numFmtId="164" fontId="2" fillId="0" borderId="11" xfId="20" applyNumberFormat="1" applyFont="1" applyFill="1" applyBorder="1" applyAlignment="1" applyProtection="1">
      <alignment/>
      <protection hidden="1"/>
    </xf>
    <xf numFmtId="49" fontId="4" fillId="0" borderId="26" xfId="0" applyNumberFormat="1" applyFont="1" applyFill="1" applyBorder="1" applyAlignment="1">
      <alignment horizontal="center"/>
    </xf>
    <xf numFmtId="164" fontId="2" fillId="0" borderId="16" xfId="20" applyNumberFormat="1" applyFont="1" applyFill="1" applyBorder="1" applyAlignment="1" applyProtection="1">
      <alignment/>
      <protection hidden="1"/>
    </xf>
    <xf numFmtId="164" fontId="2" fillId="0" borderId="32" xfId="20" applyNumberFormat="1" applyFont="1" applyFill="1" applyBorder="1" applyAlignment="1" applyProtection="1">
      <alignment/>
      <protection hidden="1"/>
    </xf>
    <xf numFmtId="165" fontId="4" fillId="0" borderId="25" xfId="20" applyNumberFormat="1" applyFont="1" applyFill="1" applyBorder="1" applyAlignment="1" applyProtection="1">
      <alignment wrapText="1"/>
      <protection hidden="1"/>
    </xf>
    <xf numFmtId="165" fontId="4" fillId="0" borderId="27" xfId="20" applyNumberFormat="1" applyFont="1" applyFill="1" applyBorder="1" applyAlignment="1" applyProtection="1">
      <alignment wrapText="1"/>
      <protection hidden="1"/>
    </xf>
    <xf numFmtId="165" fontId="2" fillId="3" borderId="25" xfId="20" applyNumberFormat="1" applyFont="1" applyFill="1" applyBorder="1" applyAlignment="1" applyProtection="1">
      <alignment wrapText="1"/>
      <protection hidden="1"/>
    </xf>
    <xf numFmtId="165" fontId="2" fillId="3" borderId="27" xfId="20" applyNumberFormat="1" applyFont="1" applyFill="1" applyBorder="1" applyAlignment="1" applyProtection="1">
      <alignment wrapText="1"/>
      <protection hidden="1"/>
    </xf>
    <xf numFmtId="165" fontId="2" fillId="0" borderId="25" xfId="20" applyNumberFormat="1" applyFont="1" applyFill="1" applyBorder="1" applyAlignment="1" applyProtection="1">
      <alignment wrapText="1"/>
      <protection hidden="1"/>
    </xf>
    <xf numFmtId="165" fontId="2" fillId="0" borderId="27" xfId="20" applyNumberFormat="1" applyFont="1" applyFill="1" applyBorder="1" applyAlignment="1" applyProtection="1">
      <alignment wrapText="1"/>
      <protection hidden="1"/>
    </xf>
    <xf numFmtId="165" fontId="2" fillId="3" borderId="25" xfId="20" applyNumberFormat="1" applyFont="1" applyFill="1" applyBorder="1" applyAlignment="1" applyProtection="1">
      <alignment wrapText="1"/>
      <protection hidden="1"/>
    </xf>
    <xf numFmtId="0" fontId="3" fillId="3" borderId="0" xfId="20" applyNumberFormat="1" applyFont="1" applyFill="1" applyAlignment="1" applyProtection="1">
      <alignment horizontal="center" vertical="center" wrapText="1"/>
      <protection hidden="1"/>
    </xf>
    <xf numFmtId="165" fontId="2" fillId="0" borderId="33" xfId="20" applyNumberFormat="1" applyFont="1" applyFill="1" applyBorder="1" applyAlignment="1" applyProtection="1">
      <alignment wrapText="1"/>
      <protection hidden="1"/>
    </xf>
    <xf numFmtId="165" fontId="2" fillId="0" borderId="34" xfId="20" applyNumberFormat="1" applyFont="1" applyFill="1" applyBorder="1" applyAlignment="1" applyProtection="1">
      <alignment wrapText="1"/>
      <protection hidden="1"/>
    </xf>
    <xf numFmtId="165" fontId="2" fillId="0" borderId="25" xfId="20" applyNumberFormat="1" applyFont="1" applyFill="1" applyBorder="1" applyAlignment="1" applyProtection="1">
      <alignment vertical="center" wrapText="1"/>
      <protection hidden="1"/>
    </xf>
    <xf numFmtId="165" fontId="2" fillId="0" borderId="27" xfId="20" applyNumberFormat="1" applyFont="1" applyFill="1" applyBorder="1" applyAlignment="1" applyProtection="1">
      <alignment vertical="center" wrapText="1"/>
      <protection hidden="1"/>
    </xf>
    <xf numFmtId="165" fontId="4" fillId="0" borderId="27" xfId="20" applyNumberFormat="1" applyFont="1" applyFill="1" applyBorder="1" applyAlignment="1" applyProtection="1">
      <alignment horizontal="left" wrapText="1"/>
      <protection hidden="1"/>
    </xf>
    <xf numFmtId="165" fontId="4" fillId="0" borderId="35" xfId="20" applyNumberFormat="1" applyFont="1" applyFill="1" applyBorder="1" applyAlignment="1" applyProtection="1">
      <alignment horizontal="left" wrapText="1"/>
      <protection hidden="1"/>
    </xf>
    <xf numFmtId="165" fontId="4" fillId="0" borderId="28" xfId="20" applyNumberFormat="1" applyFont="1" applyFill="1" applyBorder="1" applyAlignment="1" applyProtection="1">
      <alignment horizontal="left" wrapText="1"/>
      <protection hidden="1"/>
    </xf>
    <xf numFmtId="165" fontId="4" fillId="0" borderId="27" xfId="20" applyNumberFormat="1" applyFont="1" applyFill="1" applyBorder="1" applyAlignment="1" applyProtection="1">
      <alignment vertical="center" wrapText="1"/>
      <protection hidden="1"/>
    </xf>
    <xf numFmtId="165" fontId="4" fillId="0" borderId="35" xfId="20" applyNumberFormat="1" applyFont="1" applyFill="1" applyBorder="1" applyAlignment="1" applyProtection="1">
      <alignment vertical="center" wrapText="1"/>
      <protection hidden="1"/>
    </xf>
    <xf numFmtId="165" fontId="4" fillId="0" borderId="28" xfId="20" applyNumberFormat="1" applyFont="1" applyFill="1" applyBorder="1" applyAlignment="1" applyProtection="1">
      <alignment vertical="center" wrapText="1"/>
      <protection hidden="1"/>
    </xf>
    <xf numFmtId="165" fontId="4" fillId="0" borderId="25" xfId="20" applyNumberFormat="1" applyFont="1" applyFill="1" applyBorder="1" applyAlignment="1" applyProtection="1">
      <alignment vertical="center" wrapText="1"/>
      <protection hidden="1"/>
    </xf>
    <xf numFmtId="165" fontId="2" fillId="0" borderId="25" xfId="20" applyNumberFormat="1" applyFont="1" applyFill="1" applyBorder="1" applyAlignment="1" applyProtection="1">
      <alignment wrapText="1"/>
      <protection hidden="1"/>
    </xf>
    <xf numFmtId="165" fontId="2" fillId="0" borderId="27" xfId="20" applyNumberFormat="1" applyFont="1" applyFill="1" applyBorder="1" applyAlignment="1" applyProtection="1">
      <alignment wrapText="1"/>
      <protection hidden="1"/>
    </xf>
    <xf numFmtId="165" fontId="4" fillId="3" borderId="25" xfId="20" applyNumberFormat="1" applyFont="1" applyFill="1" applyBorder="1" applyAlignment="1" applyProtection="1">
      <alignment wrapText="1"/>
      <protection hidden="1"/>
    </xf>
    <xf numFmtId="165" fontId="4" fillId="3" borderId="27" xfId="20" applyNumberFormat="1" applyFont="1" applyFill="1" applyBorder="1" applyAlignment="1" applyProtection="1">
      <alignment wrapText="1"/>
      <protection hidden="1"/>
    </xf>
    <xf numFmtId="165" fontId="4" fillId="0" borderId="36" xfId="20" applyNumberFormat="1" applyFont="1" applyFill="1" applyBorder="1" applyAlignment="1" applyProtection="1">
      <alignment wrapText="1"/>
      <protection hidden="1"/>
    </xf>
    <xf numFmtId="165" fontId="4" fillId="0" borderId="4" xfId="20" applyNumberFormat="1" applyFont="1" applyFill="1" applyBorder="1" applyAlignment="1" applyProtection="1">
      <alignment wrapText="1"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99"/>
  <sheetViews>
    <sheetView showGridLines="0" tabSelected="1" view="pageLayout" workbookViewId="0" topLeftCell="J1">
      <selection activeCell="U7" sqref="U7"/>
    </sheetView>
  </sheetViews>
  <sheetFormatPr defaultColWidth="9.140625" defaultRowHeight="15"/>
  <cols>
    <col min="1" max="9" width="9.140625" style="1" hidden="1" customWidth="1"/>
    <col min="10" max="10" width="31.421875" style="1" customWidth="1"/>
    <col min="11" max="11" width="9.140625" style="1" hidden="1" customWidth="1"/>
    <col min="12" max="14" width="5.7109375" style="1" customWidth="1"/>
    <col min="15" max="15" width="9.7109375" style="1" customWidth="1"/>
    <col min="16" max="16" width="5.7109375" style="1" customWidth="1"/>
    <col min="17" max="17" width="16.421875" style="1" customWidth="1"/>
    <col min="18" max="18" width="22.57421875" style="1" customWidth="1"/>
    <col min="19" max="19" width="0.13671875" style="1" customWidth="1"/>
    <col min="20" max="254" width="9.140625" style="1" customWidth="1"/>
    <col min="255" max="16384" width="9.140625" style="1" customWidth="1"/>
  </cols>
  <sheetData>
    <row r="1" ht="15">
      <c r="R1" s="1" t="s">
        <v>125</v>
      </c>
    </row>
    <row r="2" ht="15">
      <c r="R2" s="1" t="s">
        <v>150</v>
      </c>
    </row>
    <row r="3" ht="15">
      <c r="R3" s="1" t="s">
        <v>123</v>
      </c>
    </row>
    <row r="4" spans="1:19" ht="12.75" customHeight="1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1"/>
      <c r="P4" s="3"/>
      <c r="Q4" s="3"/>
      <c r="R4" s="3" t="s">
        <v>124</v>
      </c>
      <c r="S4" s="3"/>
    </row>
    <row r="5" spans="1:19" ht="12.75" customHeight="1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50"/>
      <c r="O5" s="41"/>
      <c r="P5" s="3"/>
      <c r="Q5" s="3"/>
      <c r="R5" s="3" t="s">
        <v>151</v>
      </c>
      <c r="S5" s="3"/>
    </row>
    <row r="6" spans="1:19" ht="12.7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50"/>
      <c r="O6" s="41"/>
      <c r="P6" s="3"/>
      <c r="Q6" s="3"/>
      <c r="R6" s="3"/>
      <c r="S6" s="3"/>
    </row>
    <row r="7" spans="1:19" ht="50.25" customHeight="1">
      <c r="A7" s="49"/>
      <c r="B7" s="49"/>
      <c r="C7" s="49"/>
      <c r="D7" s="49"/>
      <c r="E7" s="49"/>
      <c r="F7" s="49"/>
      <c r="G7" s="49"/>
      <c r="H7" s="49"/>
      <c r="I7" s="49"/>
      <c r="J7" s="125" t="s">
        <v>148</v>
      </c>
      <c r="K7" s="125"/>
      <c r="L7" s="125"/>
      <c r="M7" s="125"/>
      <c r="N7" s="125"/>
      <c r="O7" s="125"/>
      <c r="P7" s="125"/>
      <c r="Q7" s="125"/>
      <c r="R7" s="125"/>
      <c r="S7" s="3"/>
    </row>
    <row r="8" spans="1:19" ht="12.75" customHeight="1" thickBot="1">
      <c r="A8" s="3"/>
      <c r="B8" s="105"/>
      <c r="C8" s="105"/>
      <c r="D8" s="105"/>
      <c r="E8" s="105"/>
      <c r="F8" s="105"/>
      <c r="G8" s="105"/>
      <c r="H8" s="105"/>
      <c r="I8" s="48"/>
      <c r="J8" s="105"/>
      <c r="K8" s="105"/>
      <c r="L8" s="105"/>
      <c r="M8" s="105"/>
      <c r="N8" s="105"/>
      <c r="O8" s="105"/>
      <c r="P8" s="105"/>
      <c r="Q8" s="105"/>
      <c r="R8" s="51" t="s">
        <v>126</v>
      </c>
      <c r="S8" s="3"/>
    </row>
    <row r="9" spans="1:19" ht="47.25" customHeight="1" thickBot="1">
      <c r="A9" s="46" t="s">
        <v>122</v>
      </c>
      <c r="B9" s="106" t="s">
        <v>121</v>
      </c>
      <c r="C9" s="107"/>
      <c r="D9" s="107"/>
      <c r="E9" s="107"/>
      <c r="F9" s="107"/>
      <c r="G9" s="107"/>
      <c r="H9" s="107"/>
      <c r="I9" s="46"/>
      <c r="J9" s="42" t="s">
        <v>120</v>
      </c>
      <c r="K9" s="108"/>
      <c r="L9" s="42" t="s">
        <v>119</v>
      </c>
      <c r="M9" s="109" t="s">
        <v>118</v>
      </c>
      <c r="N9" s="42" t="s">
        <v>117</v>
      </c>
      <c r="O9" s="42" t="s">
        <v>116</v>
      </c>
      <c r="P9" s="42" t="s">
        <v>115</v>
      </c>
      <c r="Q9" s="110" t="s">
        <v>114</v>
      </c>
      <c r="R9" s="37" t="s">
        <v>113</v>
      </c>
      <c r="S9" s="36"/>
    </row>
    <row r="10" spans="1:19" ht="15" customHeight="1">
      <c r="A10" s="126" t="s">
        <v>112</v>
      </c>
      <c r="B10" s="126"/>
      <c r="C10" s="126"/>
      <c r="D10" s="126"/>
      <c r="E10" s="126"/>
      <c r="F10" s="126"/>
      <c r="G10" s="126"/>
      <c r="H10" s="126"/>
      <c r="I10" s="126"/>
      <c r="J10" s="126"/>
      <c r="K10" s="127"/>
      <c r="L10" s="52">
        <v>650</v>
      </c>
      <c r="M10" s="53">
        <v>0</v>
      </c>
      <c r="N10" s="53">
        <v>0</v>
      </c>
      <c r="O10" s="54" t="s">
        <v>19</v>
      </c>
      <c r="P10" s="55" t="s">
        <v>18</v>
      </c>
      <c r="Q10" s="117">
        <f>Q11+Q54+Q66+Q105+Q123+Q145+Q152+Q186+Q179</f>
        <v>24071.5</v>
      </c>
      <c r="R10" s="116">
        <f>R11+R54+R66+R105+R123+R145+R152+R186+R179</f>
        <v>238.4</v>
      </c>
      <c r="S10" s="35"/>
    </row>
    <row r="11" spans="1:19" ht="15" customHeight="1">
      <c r="A11" s="122" t="s">
        <v>111</v>
      </c>
      <c r="B11" s="122"/>
      <c r="C11" s="122"/>
      <c r="D11" s="122"/>
      <c r="E11" s="122"/>
      <c r="F11" s="122"/>
      <c r="G11" s="122"/>
      <c r="H11" s="122"/>
      <c r="I11" s="122"/>
      <c r="J11" s="122"/>
      <c r="K11" s="123"/>
      <c r="L11" s="56">
        <v>650</v>
      </c>
      <c r="M11" s="57">
        <v>1</v>
      </c>
      <c r="N11" s="57">
        <v>0</v>
      </c>
      <c r="O11" s="58" t="s">
        <v>19</v>
      </c>
      <c r="P11" s="59" t="s">
        <v>18</v>
      </c>
      <c r="Q11" s="60">
        <f>Q13+Q19+Q42+Q49+Q46</f>
        <v>10103.28</v>
      </c>
      <c r="R11" s="61">
        <v>0</v>
      </c>
      <c r="S11" s="28"/>
    </row>
    <row r="12" spans="1:19" ht="48.75" customHeight="1">
      <c r="A12" s="86"/>
      <c r="B12" s="86"/>
      <c r="C12" s="86"/>
      <c r="D12" s="86"/>
      <c r="E12" s="86"/>
      <c r="F12" s="86"/>
      <c r="G12" s="86"/>
      <c r="H12" s="86"/>
      <c r="I12" s="86"/>
      <c r="J12" s="89" t="s">
        <v>129</v>
      </c>
      <c r="K12" s="90"/>
      <c r="L12" s="92">
        <v>650</v>
      </c>
      <c r="M12" s="93">
        <v>1</v>
      </c>
      <c r="N12" s="93">
        <v>0</v>
      </c>
      <c r="O12" s="94">
        <v>0</v>
      </c>
      <c r="P12" s="95">
        <v>0</v>
      </c>
      <c r="Q12" s="96">
        <f>Q13+Q19</f>
        <v>9587.03</v>
      </c>
      <c r="R12" s="98"/>
      <c r="S12" s="28"/>
    </row>
    <row r="13" spans="1:19" ht="57" customHeight="1">
      <c r="A13" s="128" t="s">
        <v>110</v>
      </c>
      <c r="B13" s="128"/>
      <c r="C13" s="128"/>
      <c r="D13" s="128"/>
      <c r="E13" s="128"/>
      <c r="F13" s="128"/>
      <c r="G13" s="128"/>
      <c r="H13" s="128"/>
      <c r="I13" s="128"/>
      <c r="J13" s="128"/>
      <c r="K13" s="129"/>
      <c r="L13" s="56">
        <v>650</v>
      </c>
      <c r="M13" s="57">
        <v>1</v>
      </c>
      <c r="N13" s="57">
        <v>2</v>
      </c>
      <c r="O13" s="58" t="s">
        <v>19</v>
      </c>
      <c r="P13" s="59" t="s">
        <v>18</v>
      </c>
      <c r="Q13" s="60">
        <f>Q14</f>
        <v>1160</v>
      </c>
      <c r="R13" s="61">
        <v>0</v>
      </c>
      <c r="S13" s="28"/>
    </row>
    <row r="14" spans="1:19" ht="37.5" customHeight="1">
      <c r="A14" s="136" t="s">
        <v>109</v>
      </c>
      <c r="B14" s="136"/>
      <c r="C14" s="136"/>
      <c r="D14" s="136"/>
      <c r="E14" s="136"/>
      <c r="F14" s="136"/>
      <c r="G14" s="136"/>
      <c r="H14" s="136"/>
      <c r="I14" s="136"/>
      <c r="J14" s="136"/>
      <c r="K14" s="133"/>
      <c r="L14" s="34">
        <v>650</v>
      </c>
      <c r="M14" s="33">
        <v>1</v>
      </c>
      <c r="N14" s="33">
        <v>2</v>
      </c>
      <c r="O14" s="32" t="s">
        <v>108</v>
      </c>
      <c r="P14" s="31" t="s">
        <v>18</v>
      </c>
      <c r="Q14" s="30">
        <f>SUM(Q15)</f>
        <v>1160</v>
      </c>
      <c r="R14" s="29">
        <v>0</v>
      </c>
      <c r="S14" s="28"/>
    </row>
    <row r="15" spans="1:19" ht="75" customHeight="1">
      <c r="A15" s="133" t="s">
        <v>17</v>
      </c>
      <c r="B15" s="134"/>
      <c r="C15" s="134"/>
      <c r="D15" s="134"/>
      <c r="E15" s="134"/>
      <c r="F15" s="134"/>
      <c r="G15" s="134"/>
      <c r="H15" s="134"/>
      <c r="I15" s="134"/>
      <c r="J15" s="134"/>
      <c r="K15" s="135"/>
      <c r="L15" s="34">
        <v>650</v>
      </c>
      <c r="M15" s="33">
        <v>1</v>
      </c>
      <c r="N15" s="33">
        <v>2</v>
      </c>
      <c r="O15" s="32" t="s">
        <v>108</v>
      </c>
      <c r="P15" s="31" t="s">
        <v>16</v>
      </c>
      <c r="Q15" s="30">
        <f>Q16</f>
        <v>1160</v>
      </c>
      <c r="R15" s="29">
        <v>0</v>
      </c>
      <c r="S15" s="28"/>
    </row>
    <row r="16" spans="1:19" ht="39" customHeight="1">
      <c r="A16" s="133" t="s">
        <v>75</v>
      </c>
      <c r="B16" s="134"/>
      <c r="C16" s="134"/>
      <c r="D16" s="134"/>
      <c r="E16" s="134"/>
      <c r="F16" s="134"/>
      <c r="G16" s="134"/>
      <c r="H16" s="134"/>
      <c r="I16" s="134"/>
      <c r="J16" s="134"/>
      <c r="K16" s="135"/>
      <c r="L16" s="34">
        <v>650</v>
      </c>
      <c r="M16" s="33">
        <v>1</v>
      </c>
      <c r="N16" s="33">
        <v>2</v>
      </c>
      <c r="O16" s="32" t="s">
        <v>108</v>
      </c>
      <c r="P16" s="31" t="s">
        <v>74</v>
      </c>
      <c r="Q16" s="30">
        <f>SUM(Q17:Q18)</f>
        <v>1160</v>
      </c>
      <c r="R16" s="29">
        <v>0</v>
      </c>
      <c r="S16" s="28"/>
    </row>
    <row r="17" spans="1:19" ht="26.25" customHeight="1">
      <c r="A17" s="130" t="s">
        <v>89</v>
      </c>
      <c r="B17" s="131"/>
      <c r="C17" s="131"/>
      <c r="D17" s="131"/>
      <c r="E17" s="131"/>
      <c r="F17" s="131"/>
      <c r="G17" s="131"/>
      <c r="H17" s="131"/>
      <c r="I17" s="131"/>
      <c r="J17" s="131"/>
      <c r="K17" s="132"/>
      <c r="L17" s="34">
        <v>650</v>
      </c>
      <c r="M17" s="33">
        <v>1</v>
      </c>
      <c r="N17" s="33">
        <v>2</v>
      </c>
      <c r="O17" s="32" t="s">
        <v>108</v>
      </c>
      <c r="P17" s="31" t="s">
        <v>88</v>
      </c>
      <c r="Q17" s="30">
        <v>892</v>
      </c>
      <c r="R17" s="29">
        <v>0</v>
      </c>
      <c r="S17" s="28"/>
    </row>
    <row r="18" spans="1:19" ht="66.75" customHeight="1">
      <c r="A18" s="133" t="s">
        <v>85</v>
      </c>
      <c r="B18" s="134"/>
      <c r="C18" s="134"/>
      <c r="D18" s="134"/>
      <c r="E18" s="134"/>
      <c r="F18" s="134"/>
      <c r="G18" s="134"/>
      <c r="H18" s="134"/>
      <c r="I18" s="134"/>
      <c r="J18" s="134"/>
      <c r="K18" s="135"/>
      <c r="L18" s="34">
        <v>650</v>
      </c>
      <c r="M18" s="33">
        <v>1</v>
      </c>
      <c r="N18" s="33">
        <v>2</v>
      </c>
      <c r="O18" s="32" t="s">
        <v>108</v>
      </c>
      <c r="P18" s="31" t="s">
        <v>84</v>
      </c>
      <c r="Q18" s="30">
        <v>268</v>
      </c>
      <c r="R18" s="29">
        <v>0</v>
      </c>
      <c r="S18" s="28"/>
    </row>
    <row r="19" spans="1:19" ht="78.75" customHeight="1">
      <c r="A19" s="122" t="s">
        <v>107</v>
      </c>
      <c r="B19" s="122"/>
      <c r="C19" s="122"/>
      <c r="D19" s="122"/>
      <c r="E19" s="122"/>
      <c r="F19" s="122"/>
      <c r="G19" s="122"/>
      <c r="H19" s="122"/>
      <c r="I19" s="122"/>
      <c r="J19" s="122"/>
      <c r="K19" s="123"/>
      <c r="L19" s="56">
        <v>650</v>
      </c>
      <c r="M19" s="57">
        <v>1</v>
      </c>
      <c r="N19" s="57">
        <v>4</v>
      </c>
      <c r="O19" s="58" t="s">
        <v>19</v>
      </c>
      <c r="P19" s="59" t="s">
        <v>18</v>
      </c>
      <c r="Q19" s="60">
        <f>Q20+Q26+Q32</f>
        <v>8427.03</v>
      </c>
      <c r="R19" s="61">
        <f>R20+R26+R32</f>
        <v>0</v>
      </c>
      <c r="S19" s="28"/>
    </row>
    <row r="20" spans="1:19" ht="40.5" customHeight="1">
      <c r="A20" s="118" t="s">
        <v>106</v>
      </c>
      <c r="B20" s="118"/>
      <c r="C20" s="118"/>
      <c r="D20" s="118"/>
      <c r="E20" s="118"/>
      <c r="F20" s="118"/>
      <c r="G20" s="118"/>
      <c r="H20" s="118"/>
      <c r="I20" s="118"/>
      <c r="J20" s="118"/>
      <c r="K20" s="119"/>
      <c r="L20" s="34">
        <v>650</v>
      </c>
      <c r="M20" s="33">
        <v>1</v>
      </c>
      <c r="N20" s="33">
        <v>4</v>
      </c>
      <c r="O20" s="32" t="s">
        <v>105</v>
      </c>
      <c r="P20" s="31" t="s">
        <v>18</v>
      </c>
      <c r="Q20" s="30">
        <f>Q21</f>
        <v>4145</v>
      </c>
      <c r="R20" s="29">
        <v>0</v>
      </c>
      <c r="S20" s="28"/>
    </row>
    <row r="21" spans="1:19" ht="74.25" customHeight="1">
      <c r="A21" s="118" t="s">
        <v>17</v>
      </c>
      <c r="B21" s="118"/>
      <c r="C21" s="118"/>
      <c r="D21" s="118"/>
      <c r="E21" s="118"/>
      <c r="F21" s="118"/>
      <c r="G21" s="118"/>
      <c r="H21" s="118"/>
      <c r="I21" s="118"/>
      <c r="J21" s="118"/>
      <c r="K21" s="119"/>
      <c r="L21" s="34">
        <v>650</v>
      </c>
      <c r="M21" s="33">
        <v>1</v>
      </c>
      <c r="N21" s="33">
        <v>4</v>
      </c>
      <c r="O21" s="32" t="s">
        <v>105</v>
      </c>
      <c r="P21" s="31" t="s">
        <v>16</v>
      </c>
      <c r="Q21" s="30">
        <f>Q22</f>
        <v>4145</v>
      </c>
      <c r="R21" s="29">
        <v>0</v>
      </c>
      <c r="S21" s="28"/>
    </row>
    <row r="22" spans="1:19" ht="41.25" customHeight="1">
      <c r="A22" s="118" t="s">
        <v>75</v>
      </c>
      <c r="B22" s="118"/>
      <c r="C22" s="118"/>
      <c r="D22" s="118"/>
      <c r="E22" s="118"/>
      <c r="F22" s="118"/>
      <c r="G22" s="118"/>
      <c r="H22" s="118"/>
      <c r="I22" s="118"/>
      <c r="J22" s="118"/>
      <c r="K22" s="119"/>
      <c r="L22" s="34">
        <v>650</v>
      </c>
      <c r="M22" s="33">
        <v>1</v>
      </c>
      <c r="N22" s="33">
        <v>4</v>
      </c>
      <c r="O22" s="32" t="s">
        <v>105</v>
      </c>
      <c r="P22" s="31" t="s">
        <v>74</v>
      </c>
      <c r="Q22" s="30">
        <f>SUM(Q23:Q25)</f>
        <v>4145</v>
      </c>
      <c r="R22" s="29">
        <v>0</v>
      </c>
      <c r="S22" s="28"/>
    </row>
    <row r="23" spans="1:19" ht="35.25" customHeight="1">
      <c r="A23" s="118" t="s">
        <v>89</v>
      </c>
      <c r="B23" s="118"/>
      <c r="C23" s="118"/>
      <c r="D23" s="118"/>
      <c r="E23" s="118"/>
      <c r="F23" s="118"/>
      <c r="G23" s="118"/>
      <c r="H23" s="118"/>
      <c r="I23" s="118"/>
      <c r="J23" s="118"/>
      <c r="K23" s="119"/>
      <c r="L23" s="34">
        <v>650</v>
      </c>
      <c r="M23" s="33">
        <v>1</v>
      </c>
      <c r="N23" s="33">
        <v>4</v>
      </c>
      <c r="O23" s="32" t="s">
        <v>105</v>
      </c>
      <c r="P23" s="31" t="s">
        <v>88</v>
      </c>
      <c r="Q23" s="30">
        <v>3176</v>
      </c>
      <c r="R23" s="29">
        <v>0</v>
      </c>
      <c r="S23" s="28"/>
    </row>
    <row r="24" spans="1:19" ht="31.5" customHeight="1">
      <c r="A24" s="118" t="s">
        <v>87</v>
      </c>
      <c r="B24" s="118"/>
      <c r="C24" s="118"/>
      <c r="D24" s="118"/>
      <c r="E24" s="118"/>
      <c r="F24" s="118"/>
      <c r="G24" s="118"/>
      <c r="H24" s="118"/>
      <c r="I24" s="118"/>
      <c r="J24" s="118"/>
      <c r="K24" s="119"/>
      <c r="L24" s="34">
        <v>650</v>
      </c>
      <c r="M24" s="33">
        <v>1</v>
      </c>
      <c r="N24" s="33">
        <v>4</v>
      </c>
      <c r="O24" s="32" t="s">
        <v>105</v>
      </c>
      <c r="P24" s="31" t="s">
        <v>86</v>
      </c>
      <c r="Q24" s="30">
        <v>10</v>
      </c>
      <c r="R24" s="29">
        <v>0</v>
      </c>
      <c r="S24" s="28"/>
    </row>
    <row r="25" spans="1:19" ht="62.25" customHeight="1">
      <c r="A25" s="118" t="s">
        <v>85</v>
      </c>
      <c r="B25" s="118"/>
      <c r="C25" s="118"/>
      <c r="D25" s="118"/>
      <c r="E25" s="118"/>
      <c r="F25" s="118"/>
      <c r="G25" s="118"/>
      <c r="H25" s="118"/>
      <c r="I25" s="118"/>
      <c r="J25" s="118"/>
      <c r="K25" s="119"/>
      <c r="L25" s="34">
        <v>650</v>
      </c>
      <c r="M25" s="33">
        <v>1</v>
      </c>
      <c r="N25" s="33">
        <v>4</v>
      </c>
      <c r="O25" s="32" t="s">
        <v>105</v>
      </c>
      <c r="P25" s="31" t="s">
        <v>84</v>
      </c>
      <c r="Q25" s="30">
        <v>959</v>
      </c>
      <c r="R25" s="29">
        <v>0</v>
      </c>
      <c r="S25" s="28"/>
    </row>
    <row r="26" spans="1:19" ht="39.75" customHeight="1">
      <c r="A26" s="118" t="s">
        <v>104</v>
      </c>
      <c r="B26" s="118"/>
      <c r="C26" s="118"/>
      <c r="D26" s="118"/>
      <c r="E26" s="118"/>
      <c r="F26" s="118"/>
      <c r="G26" s="118"/>
      <c r="H26" s="118"/>
      <c r="I26" s="118"/>
      <c r="J26" s="118"/>
      <c r="K26" s="119"/>
      <c r="L26" s="34">
        <v>650</v>
      </c>
      <c r="M26" s="33">
        <v>1</v>
      </c>
      <c r="N26" s="33">
        <v>4</v>
      </c>
      <c r="O26" s="32" t="s">
        <v>103</v>
      </c>
      <c r="P26" s="31" t="s">
        <v>18</v>
      </c>
      <c r="Q26" s="30">
        <f>Q27</f>
        <v>3239</v>
      </c>
      <c r="R26" s="29">
        <v>0</v>
      </c>
      <c r="S26" s="28"/>
    </row>
    <row r="27" spans="1:19" ht="75.75" customHeight="1">
      <c r="A27" s="118" t="s">
        <v>17</v>
      </c>
      <c r="B27" s="118"/>
      <c r="C27" s="118"/>
      <c r="D27" s="118"/>
      <c r="E27" s="118"/>
      <c r="F27" s="118"/>
      <c r="G27" s="118"/>
      <c r="H27" s="118"/>
      <c r="I27" s="118"/>
      <c r="J27" s="118"/>
      <c r="K27" s="119"/>
      <c r="L27" s="34">
        <v>650</v>
      </c>
      <c r="M27" s="33">
        <v>1</v>
      </c>
      <c r="N27" s="33">
        <v>4</v>
      </c>
      <c r="O27" s="32" t="s">
        <v>103</v>
      </c>
      <c r="P27" s="31" t="s">
        <v>16</v>
      </c>
      <c r="Q27" s="30">
        <f>Q28</f>
        <v>3239</v>
      </c>
      <c r="R27" s="29">
        <v>0</v>
      </c>
      <c r="S27" s="28"/>
    </row>
    <row r="28" spans="1:19" ht="41.25" customHeight="1">
      <c r="A28" s="118" t="s">
        <v>75</v>
      </c>
      <c r="B28" s="118"/>
      <c r="C28" s="118"/>
      <c r="D28" s="118"/>
      <c r="E28" s="118"/>
      <c r="F28" s="118"/>
      <c r="G28" s="118"/>
      <c r="H28" s="118"/>
      <c r="I28" s="118"/>
      <c r="J28" s="118"/>
      <c r="K28" s="119"/>
      <c r="L28" s="34">
        <v>650</v>
      </c>
      <c r="M28" s="33">
        <v>1</v>
      </c>
      <c r="N28" s="33">
        <v>4</v>
      </c>
      <c r="O28" s="32" t="s">
        <v>103</v>
      </c>
      <c r="P28" s="31" t="s">
        <v>74</v>
      </c>
      <c r="Q28" s="30">
        <f>SUM(Q29:Q31)</f>
        <v>3239</v>
      </c>
      <c r="R28" s="29">
        <v>0</v>
      </c>
      <c r="S28" s="28"/>
    </row>
    <row r="29" spans="1:19" ht="27.75" customHeight="1">
      <c r="A29" s="118" t="s">
        <v>89</v>
      </c>
      <c r="B29" s="118"/>
      <c r="C29" s="118"/>
      <c r="D29" s="118"/>
      <c r="E29" s="118"/>
      <c r="F29" s="118"/>
      <c r="G29" s="118"/>
      <c r="H29" s="118"/>
      <c r="I29" s="118"/>
      <c r="J29" s="118"/>
      <c r="K29" s="119"/>
      <c r="L29" s="34">
        <v>650</v>
      </c>
      <c r="M29" s="33">
        <v>1</v>
      </c>
      <c r="N29" s="33">
        <v>4</v>
      </c>
      <c r="O29" s="32" t="s">
        <v>103</v>
      </c>
      <c r="P29" s="31" t="s">
        <v>88</v>
      </c>
      <c r="Q29" s="30">
        <v>2480</v>
      </c>
      <c r="R29" s="29">
        <v>0</v>
      </c>
      <c r="S29" s="28"/>
    </row>
    <row r="30" spans="1:19" ht="30.75" customHeight="1">
      <c r="A30" s="118" t="s">
        <v>87</v>
      </c>
      <c r="B30" s="118"/>
      <c r="C30" s="118"/>
      <c r="D30" s="118"/>
      <c r="E30" s="118"/>
      <c r="F30" s="118"/>
      <c r="G30" s="118"/>
      <c r="H30" s="118"/>
      <c r="I30" s="118"/>
      <c r="J30" s="118"/>
      <c r="K30" s="119"/>
      <c r="L30" s="34">
        <v>650</v>
      </c>
      <c r="M30" s="33">
        <v>1</v>
      </c>
      <c r="N30" s="33">
        <v>4</v>
      </c>
      <c r="O30" s="32" t="s">
        <v>103</v>
      </c>
      <c r="P30" s="31" t="s">
        <v>86</v>
      </c>
      <c r="Q30" s="30">
        <v>10</v>
      </c>
      <c r="R30" s="29">
        <v>0</v>
      </c>
      <c r="S30" s="28"/>
    </row>
    <row r="31" spans="1:19" ht="65.25" customHeight="1">
      <c r="A31" s="118" t="s">
        <v>85</v>
      </c>
      <c r="B31" s="118"/>
      <c r="C31" s="118"/>
      <c r="D31" s="118"/>
      <c r="E31" s="118"/>
      <c r="F31" s="118"/>
      <c r="G31" s="118"/>
      <c r="H31" s="118"/>
      <c r="I31" s="118"/>
      <c r="J31" s="118"/>
      <c r="K31" s="119"/>
      <c r="L31" s="34">
        <v>650</v>
      </c>
      <c r="M31" s="33">
        <v>1</v>
      </c>
      <c r="N31" s="33">
        <v>4</v>
      </c>
      <c r="O31" s="32" t="s">
        <v>103</v>
      </c>
      <c r="P31" s="31" t="s">
        <v>84</v>
      </c>
      <c r="Q31" s="30">
        <v>749</v>
      </c>
      <c r="R31" s="29">
        <v>0</v>
      </c>
      <c r="S31" s="28"/>
    </row>
    <row r="32" spans="1:19" ht="30.75" customHeight="1">
      <c r="A32" s="118" t="s">
        <v>97</v>
      </c>
      <c r="B32" s="118"/>
      <c r="C32" s="118"/>
      <c r="D32" s="118"/>
      <c r="E32" s="118"/>
      <c r="F32" s="118"/>
      <c r="G32" s="118"/>
      <c r="H32" s="118"/>
      <c r="I32" s="118"/>
      <c r="J32" s="118"/>
      <c r="K32" s="119"/>
      <c r="L32" s="34">
        <v>650</v>
      </c>
      <c r="M32" s="33">
        <v>1</v>
      </c>
      <c r="N32" s="33">
        <v>4</v>
      </c>
      <c r="O32" s="32" t="s">
        <v>100</v>
      </c>
      <c r="P32" s="31" t="s">
        <v>18</v>
      </c>
      <c r="Q32" s="30">
        <f>Q33+Q37</f>
        <v>1043.03</v>
      </c>
      <c r="R32" s="29">
        <v>0</v>
      </c>
      <c r="S32" s="28"/>
    </row>
    <row r="33" spans="1:19" ht="42.75" customHeight="1">
      <c r="A33" s="118" t="s">
        <v>7</v>
      </c>
      <c r="B33" s="118"/>
      <c r="C33" s="118"/>
      <c r="D33" s="118"/>
      <c r="E33" s="118"/>
      <c r="F33" s="118"/>
      <c r="G33" s="118"/>
      <c r="H33" s="118"/>
      <c r="I33" s="118"/>
      <c r="J33" s="118"/>
      <c r="K33" s="119"/>
      <c r="L33" s="34">
        <v>650</v>
      </c>
      <c r="M33" s="33">
        <v>1</v>
      </c>
      <c r="N33" s="33">
        <v>4</v>
      </c>
      <c r="O33" s="32" t="s">
        <v>100</v>
      </c>
      <c r="P33" s="31" t="s">
        <v>6</v>
      </c>
      <c r="Q33" s="30">
        <f>Q34</f>
        <v>943.03</v>
      </c>
      <c r="R33" s="29">
        <v>0</v>
      </c>
      <c r="S33" s="28"/>
    </row>
    <row r="34" spans="1:19" ht="42.75" customHeight="1">
      <c r="A34" s="118" t="s">
        <v>5</v>
      </c>
      <c r="B34" s="118"/>
      <c r="C34" s="118"/>
      <c r="D34" s="118"/>
      <c r="E34" s="118"/>
      <c r="F34" s="118"/>
      <c r="G34" s="118"/>
      <c r="H34" s="118"/>
      <c r="I34" s="118"/>
      <c r="J34" s="118"/>
      <c r="K34" s="119"/>
      <c r="L34" s="34">
        <v>650</v>
      </c>
      <c r="M34" s="33">
        <v>1</v>
      </c>
      <c r="N34" s="33">
        <v>4</v>
      </c>
      <c r="O34" s="32" t="s">
        <v>100</v>
      </c>
      <c r="P34" s="31" t="s">
        <v>4</v>
      </c>
      <c r="Q34" s="30">
        <f>SUM(Q35:Q36)</f>
        <v>943.03</v>
      </c>
      <c r="R34" s="29">
        <v>0</v>
      </c>
      <c r="S34" s="28"/>
    </row>
    <row r="35" spans="1:19" ht="42.75" customHeight="1">
      <c r="A35" s="118" t="s">
        <v>51</v>
      </c>
      <c r="B35" s="118"/>
      <c r="C35" s="118"/>
      <c r="D35" s="118"/>
      <c r="E35" s="118"/>
      <c r="F35" s="118"/>
      <c r="G35" s="118"/>
      <c r="H35" s="118"/>
      <c r="I35" s="118"/>
      <c r="J35" s="118"/>
      <c r="K35" s="119"/>
      <c r="L35" s="34">
        <v>650</v>
      </c>
      <c r="M35" s="33">
        <v>1</v>
      </c>
      <c r="N35" s="33">
        <v>4</v>
      </c>
      <c r="O35" s="32" t="s">
        <v>100</v>
      </c>
      <c r="P35" s="31" t="s">
        <v>50</v>
      </c>
      <c r="Q35" s="30">
        <v>425</v>
      </c>
      <c r="R35" s="29">
        <v>0</v>
      </c>
      <c r="S35" s="28"/>
    </row>
    <row r="36" spans="1:19" ht="40.5" customHeight="1">
      <c r="A36" s="118" t="s">
        <v>3</v>
      </c>
      <c r="B36" s="118"/>
      <c r="C36" s="118"/>
      <c r="D36" s="118"/>
      <c r="E36" s="118"/>
      <c r="F36" s="118"/>
      <c r="G36" s="118"/>
      <c r="H36" s="118"/>
      <c r="I36" s="118"/>
      <c r="J36" s="118"/>
      <c r="K36" s="119"/>
      <c r="L36" s="34">
        <v>650</v>
      </c>
      <c r="M36" s="33">
        <v>1</v>
      </c>
      <c r="N36" s="33">
        <v>4</v>
      </c>
      <c r="O36" s="32" t="s">
        <v>100</v>
      </c>
      <c r="P36" s="31" t="s">
        <v>1</v>
      </c>
      <c r="Q36" s="30">
        <v>518.03</v>
      </c>
      <c r="R36" s="29">
        <v>0</v>
      </c>
      <c r="S36" s="28"/>
    </row>
    <row r="37" spans="1:19" ht="15" customHeight="1">
      <c r="A37" s="118" t="s">
        <v>49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9"/>
      <c r="L37" s="34">
        <v>650</v>
      </c>
      <c r="M37" s="33">
        <v>1</v>
      </c>
      <c r="N37" s="33">
        <v>4</v>
      </c>
      <c r="O37" s="32" t="s">
        <v>100</v>
      </c>
      <c r="P37" s="31" t="s">
        <v>48</v>
      </c>
      <c r="Q37" s="30">
        <f>SUM(Q38)</f>
        <v>100</v>
      </c>
      <c r="R37" s="29">
        <v>0</v>
      </c>
      <c r="S37" s="28"/>
    </row>
    <row r="38" spans="1:19" ht="21" customHeight="1">
      <c r="A38" s="118" t="s">
        <v>47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9"/>
      <c r="L38" s="34">
        <v>650</v>
      </c>
      <c r="M38" s="33">
        <v>1</v>
      </c>
      <c r="N38" s="33">
        <v>4</v>
      </c>
      <c r="O38" s="32" t="s">
        <v>100</v>
      </c>
      <c r="P38" s="31" t="s">
        <v>46</v>
      </c>
      <c r="Q38" s="30">
        <f>SUM(Q39:Q41)</f>
        <v>100</v>
      </c>
      <c r="R38" s="29">
        <v>0</v>
      </c>
      <c r="S38" s="28"/>
    </row>
    <row r="39" spans="1:19" ht="27" customHeight="1">
      <c r="A39" s="118" t="s">
        <v>45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9"/>
      <c r="L39" s="34">
        <v>650</v>
      </c>
      <c r="M39" s="33">
        <v>1</v>
      </c>
      <c r="N39" s="33">
        <v>4</v>
      </c>
      <c r="O39" s="32" t="s">
        <v>100</v>
      </c>
      <c r="P39" s="31" t="s">
        <v>44</v>
      </c>
      <c r="Q39" s="30">
        <v>100</v>
      </c>
      <c r="R39" s="29">
        <v>0</v>
      </c>
      <c r="S39" s="28"/>
    </row>
    <row r="40" spans="1:19" ht="27" customHeight="1">
      <c r="A40" s="118" t="s">
        <v>102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9"/>
      <c r="L40" s="34">
        <v>650</v>
      </c>
      <c r="M40" s="33">
        <v>1</v>
      </c>
      <c r="N40" s="33">
        <v>4</v>
      </c>
      <c r="O40" s="32" t="s">
        <v>100</v>
      </c>
      <c r="P40" s="31" t="s">
        <v>101</v>
      </c>
      <c r="Q40" s="30">
        <v>0</v>
      </c>
      <c r="R40" s="29">
        <v>0</v>
      </c>
      <c r="S40" s="28"/>
    </row>
    <row r="41" spans="1:19" ht="15" customHeight="1">
      <c r="A41" s="118" t="s">
        <v>43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9"/>
      <c r="L41" s="34">
        <v>650</v>
      </c>
      <c r="M41" s="33">
        <v>1</v>
      </c>
      <c r="N41" s="33">
        <v>4</v>
      </c>
      <c r="O41" s="32" t="s">
        <v>100</v>
      </c>
      <c r="P41" s="31" t="s">
        <v>42</v>
      </c>
      <c r="Q41" s="30">
        <v>0</v>
      </c>
      <c r="R41" s="29">
        <v>0</v>
      </c>
      <c r="S41" s="28"/>
    </row>
    <row r="42" spans="1:19" ht="63" customHeight="1">
      <c r="A42" s="122" t="s">
        <v>99</v>
      </c>
      <c r="B42" s="122"/>
      <c r="C42" s="122"/>
      <c r="D42" s="122"/>
      <c r="E42" s="122"/>
      <c r="F42" s="122"/>
      <c r="G42" s="122"/>
      <c r="H42" s="122"/>
      <c r="I42" s="122"/>
      <c r="J42" s="122"/>
      <c r="K42" s="123"/>
      <c r="L42" s="56">
        <v>650</v>
      </c>
      <c r="M42" s="57">
        <v>1</v>
      </c>
      <c r="N42" s="57">
        <v>6</v>
      </c>
      <c r="O42" s="58" t="s">
        <v>19</v>
      </c>
      <c r="P42" s="59" t="s">
        <v>18</v>
      </c>
      <c r="Q42" s="60">
        <f>Q43</f>
        <v>16.25</v>
      </c>
      <c r="R42" s="61">
        <v>0</v>
      </c>
      <c r="S42" s="28"/>
    </row>
    <row r="43" spans="1:19" ht="86.25" customHeight="1">
      <c r="A43" s="118" t="s">
        <v>39</v>
      </c>
      <c r="B43" s="118"/>
      <c r="C43" s="118"/>
      <c r="D43" s="118"/>
      <c r="E43" s="118"/>
      <c r="F43" s="118"/>
      <c r="G43" s="118"/>
      <c r="H43" s="118"/>
      <c r="I43" s="118"/>
      <c r="J43" s="118"/>
      <c r="K43" s="119"/>
      <c r="L43" s="34">
        <v>650</v>
      </c>
      <c r="M43" s="33">
        <v>1</v>
      </c>
      <c r="N43" s="33">
        <v>6</v>
      </c>
      <c r="O43" s="32" t="s">
        <v>35</v>
      </c>
      <c r="P43" s="31" t="s">
        <v>18</v>
      </c>
      <c r="Q43" s="30">
        <f>Q44</f>
        <v>16.25</v>
      </c>
      <c r="R43" s="29">
        <v>0</v>
      </c>
      <c r="S43" s="28"/>
    </row>
    <row r="44" spans="1:19" ht="15" customHeight="1">
      <c r="A44" s="118" t="s">
        <v>38</v>
      </c>
      <c r="B44" s="118"/>
      <c r="C44" s="118"/>
      <c r="D44" s="118"/>
      <c r="E44" s="118"/>
      <c r="F44" s="118"/>
      <c r="G44" s="118"/>
      <c r="H44" s="118"/>
      <c r="I44" s="118"/>
      <c r="J44" s="118"/>
      <c r="K44" s="119"/>
      <c r="L44" s="34">
        <v>650</v>
      </c>
      <c r="M44" s="33">
        <v>1</v>
      </c>
      <c r="N44" s="33">
        <v>6</v>
      </c>
      <c r="O44" s="32" t="s">
        <v>35</v>
      </c>
      <c r="P44" s="31" t="s">
        <v>37</v>
      </c>
      <c r="Q44" s="30">
        <f>Q45</f>
        <v>16.25</v>
      </c>
      <c r="R44" s="29">
        <v>0</v>
      </c>
      <c r="S44" s="28"/>
    </row>
    <row r="45" spans="1:19" ht="15" customHeight="1">
      <c r="A45" s="118" t="s">
        <v>36</v>
      </c>
      <c r="B45" s="118"/>
      <c r="C45" s="118"/>
      <c r="D45" s="118"/>
      <c r="E45" s="118"/>
      <c r="F45" s="118"/>
      <c r="G45" s="118"/>
      <c r="H45" s="118"/>
      <c r="I45" s="118"/>
      <c r="J45" s="118"/>
      <c r="K45" s="119"/>
      <c r="L45" s="34">
        <v>650</v>
      </c>
      <c r="M45" s="33">
        <v>1</v>
      </c>
      <c r="N45" s="33">
        <v>6</v>
      </c>
      <c r="O45" s="32" t="s">
        <v>35</v>
      </c>
      <c r="P45" s="31" t="s">
        <v>34</v>
      </c>
      <c r="Q45" s="30">
        <v>16.25</v>
      </c>
      <c r="R45" s="29">
        <v>0</v>
      </c>
      <c r="S45" s="28"/>
    </row>
    <row r="46" spans="1:19" ht="22.5" customHeight="1">
      <c r="A46" s="122" t="s">
        <v>7</v>
      </c>
      <c r="B46" s="122"/>
      <c r="C46" s="122"/>
      <c r="D46" s="122"/>
      <c r="E46" s="122"/>
      <c r="F46" s="122"/>
      <c r="G46" s="122"/>
      <c r="H46" s="122"/>
      <c r="I46" s="122"/>
      <c r="J46" s="122"/>
      <c r="K46" s="123"/>
      <c r="L46" s="56">
        <v>650</v>
      </c>
      <c r="M46" s="57">
        <v>1</v>
      </c>
      <c r="N46" s="57">
        <v>7</v>
      </c>
      <c r="O46" s="58">
        <v>7000002400</v>
      </c>
      <c r="P46" s="64">
        <v>200</v>
      </c>
      <c r="Q46" s="60">
        <f>Q47</f>
        <v>500</v>
      </c>
      <c r="R46" s="61">
        <v>0</v>
      </c>
      <c r="S46" s="28"/>
    </row>
    <row r="47" spans="1:19" ht="38.25" customHeight="1">
      <c r="A47" s="84"/>
      <c r="B47" s="84"/>
      <c r="C47" s="84"/>
      <c r="D47" s="84"/>
      <c r="E47" s="84"/>
      <c r="F47" s="84"/>
      <c r="G47" s="84"/>
      <c r="H47" s="84"/>
      <c r="I47" s="84"/>
      <c r="J47" s="63" t="s">
        <v>127</v>
      </c>
      <c r="K47" s="85"/>
      <c r="L47" s="34">
        <v>650</v>
      </c>
      <c r="M47" s="33">
        <v>1</v>
      </c>
      <c r="N47" s="33">
        <v>7</v>
      </c>
      <c r="O47" s="32">
        <v>7000002400</v>
      </c>
      <c r="P47" s="62">
        <v>240</v>
      </c>
      <c r="Q47" s="30">
        <f>Q48</f>
        <v>500</v>
      </c>
      <c r="R47" s="29">
        <v>0</v>
      </c>
      <c r="S47" s="28"/>
    </row>
    <row r="48" spans="1:19" ht="37.5" customHeight="1">
      <c r="A48" s="84"/>
      <c r="B48" s="84"/>
      <c r="C48" s="84"/>
      <c r="D48" s="84"/>
      <c r="E48" s="84"/>
      <c r="F48" s="84"/>
      <c r="G48" s="84"/>
      <c r="H48" s="84"/>
      <c r="I48" s="84"/>
      <c r="J48" s="63" t="s">
        <v>3</v>
      </c>
      <c r="K48" s="85"/>
      <c r="L48" s="34">
        <v>650</v>
      </c>
      <c r="M48" s="33">
        <v>1</v>
      </c>
      <c r="N48" s="33">
        <v>7</v>
      </c>
      <c r="O48" s="32">
        <v>7000002400</v>
      </c>
      <c r="P48" s="62">
        <v>244</v>
      </c>
      <c r="Q48" s="30">
        <v>500</v>
      </c>
      <c r="R48" s="29"/>
      <c r="S48" s="28"/>
    </row>
    <row r="49" spans="1:19" ht="25.5" customHeight="1">
      <c r="A49" s="122" t="s">
        <v>98</v>
      </c>
      <c r="B49" s="122"/>
      <c r="C49" s="122"/>
      <c r="D49" s="122"/>
      <c r="E49" s="122"/>
      <c r="F49" s="122"/>
      <c r="G49" s="122"/>
      <c r="H49" s="122"/>
      <c r="I49" s="122"/>
      <c r="J49" s="122"/>
      <c r="K49" s="123"/>
      <c r="L49" s="56">
        <v>650</v>
      </c>
      <c r="M49" s="57">
        <v>1</v>
      </c>
      <c r="N49" s="57">
        <v>13</v>
      </c>
      <c r="O49" s="58" t="s">
        <v>19</v>
      </c>
      <c r="P49" s="59" t="s">
        <v>18</v>
      </c>
      <c r="Q49" s="60">
        <f aca="true" t="shared" si="0" ref="Q49:R52">Q50</f>
        <v>0</v>
      </c>
      <c r="R49" s="61">
        <f t="shared" si="0"/>
        <v>0</v>
      </c>
      <c r="S49" s="28"/>
    </row>
    <row r="50" spans="1:19" ht="32.25" customHeight="1">
      <c r="A50" s="118" t="s">
        <v>97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9"/>
      <c r="L50" s="34">
        <v>650</v>
      </c>
      <c r="M50" s="33">
        <v>1</v>
      </c>
      <c r="N50" s="33">
        <v>13</v>
      </c>
      <c r="O50" s="32">
        <v>1920320620</v>
      </c>
      <c r="P50" s="31" t="s">
        <v>18</v>
      </c>
      <c r="Q50" s="30">
        <f t="shared" si="0"/>
        <v>0</v>
      </c>
      <c r="R50" s="29">
        <f t="shared" si="0"/>
        <v>0</v>
      </c>
      <c r="S50" s="28"/>
    </row>
    <row r="51" spans="1:19" ht="40.5" customHeight="1">
      <c r="A51" s="118" t="s">
        <v>7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9"/>
      <c r="L51" s="34">
        <v>650</v>
      </c>
      <c r="M51" s="33">
        <v>1</v>
      </c>
      <c r="N51" s="33">
        <v>13</v>
      </c>
      <c r="O51" s="32">
        <v>1920320620</v>
      </c>
      <c r="P51" s="31" t="s">
        <v>6</v>
      </c>
      <c r="Q51" s="30">
        <f t="shared" si="0"/>
        <v>0</v>
      </c>
      <c r="R51" s="29">
        <f t="shared" si="0"/>
        <v>0</v>
      </c>
      <c r="S51" s="28"/>
    </row>
    <row r="52" spans="1:19" ht="42" customHeight="1">
      <c r="A52" s="118" t="s">
        <v>5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9"/>
      <c r="L52" s="34">
        <v>650</v>
      </c>
      <c r="M52" s="33">
        <v>1</v>
      </c>
      <c r="N52" s="33">
        <v>13</v>
      </c>
      <c r="O52" s="32">
        <v>1920320620</v>
      </c>
      <c r="P52" s="31" t="s">
        <v>4</v>
      </c>
      <c r="Q52" s="30">
        <f t="shared" si="0"/>
        <v>0</v>
      </c>
      <c r="R52" s="29">
        <f t="shared" si="0"/>
        <v>0</v>
      </c>
      <c r="S52" s="28"/>
    </row>
    <row r="53" spans="1:19" ht="37.5" customHeight="1">
      <c r="A53" s="118" t="s">
        <v>3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9"/>
      <c r="L53" s="34">
        <v>650</v>
      </c>
      <c r="M53" s="33">
        <v>1</v>
      </c>
      <c r="N53" s="33">
        <v>13</v>
      </c>
      <c r="O53" s="32">
        <v>1920320620</v>
      </c>
      <c r="P53" s="31" t="s">
        <v>1</v>
      </c>
      <c r="Q53" s="30">
        <v>0</v>
      </c>
      <c r="R53" s="29">
        <v>0</v>
      </c>
      <c r="S53" s="28"/>
    </row>
    <row r="54" spans="1:19" ht="15" customHeight="1">
      <c r="A54" s="122" t="s">
        <v>96</v>
      </c>
      <c r="B54" s="122"/>
      <c r="C54" s="122"/>
      <c r="D54" s="122"/>
      <c r="E54" s="122"/>
      <c r="F54" s="122"/>
      <c r="G54" s="122"/>
      <c r="H54" s="122"/>
      <c r="I54" s="122"/>
      <c r="J54" s="122"/>
      <c r="K54" s="123"/>
      <c r="L54" s="56">
        <v>650</v>
      </c>
      <c r="M54" s="57">
        <v>2</v>
      </c>
      <c r="N54" s="57">
        <v>0</v>
      </c>
      <c r="O54" s="58" t="s">
        <v>19</v>
      </c>
      <c r="P54" s="59" t="s">
        <v>18</v>
      </c>
      <c r="Q54" s="60">
        <f>Q55</f>
        <v>210.1</v>
      </c>
      <c r="R54" s="61">
        <f>R55</f>
        <v>210.1</v>
      </c>
      <c r="S54" s="28"/>
    </row>
    <row r="55" spans="1:19" ht="21.75" customHeight="1">
      <c r="A55" s="118" t="s">
        <v>95</v>
      </c>
      <c r="B55" s="118"/>
      <c r="C55" s="118"/>
      <c r="D55" s="118"/>
      <c r="E55" s="118"/>
      <c r="F55" s="118"/>
      <c r="G55" s="118"/>
      <c r="H55" s="118"/>
      <c r="I55" s="118"/>
      <c r="J55" s="118"/>
      <c r="K55" s="119"/>
      <c r="L55" s="34">
        <v>650</v>
      </c>
      <c r="M55" s="33">
        <v>2</v>
      </c>
      <c r="N55" s="33">
        <v>3</v>
      </c>
      <c r="O55" s="32" t="s">
        <v>19</v>
      </c>
      <c r="P55" s="31" t="s">
        <v>18</v>
      </c>
      <c r="Q55" s="30">
        <f>Q56</f>
        <v>210.1</v>
      </c>
      <c r="R55" s="29">
        <f>R56</f>
        <v>210.1</v>
      </c>
      <c r="S55" s="28"/>
    </row>
    <row r="56" spans="1:19" ht="48.75" customHeight="1">
      <c r="A56" s="118" t="s">
        <v>94</v>
      </c>
      <c r="B56" s="118"/>
      <c r="C56" s="118"/>
      <c r="D56" s="118"/>
      <c r="E56" s="118"/>
      <c r="F56" s="118"/>
      <c r="G56" s="118"/>
      <c r="H56" s="118"/>
      <c r="I56" s="118"/>
      <c r="J56" s="118"/>
      <c r="K56" s="119"/>
      <c r="L56" s="34">
        <v>650</v>
      </c>
      <c r="M56" s="33">
        <v>2</v>
      </c>
      <c r="N56" s="33">
        <v>3</v>
      </c>
      <c r="O56" s="32" t="s">
        <v>93</v>
      </c>
      <c r="P56" s="31" t="s">
        <v>18</v>
      </c>
      <c r="Q56" s="30">
        <f>Q57+Q62</f>
        <v>210.1</v>
      </c>
      <c r="R56" s="29">
        <f>R57+R62</f>
        <v>210.1</v>
      </c>
      <c r="S56" s="28"/>
    </row>
    <row r="57" spans="1:19" ht="72" customHeight="1">
      <c r="A57" s="118" t="s">
        <v>17</v>
      </c>
      <c r="B57" s="118"/>
      <c r="C57" s="118"/>
      <c r="D57" s="118"/>
      <c r="E57" s="118"/>
      <c r="F57" s="118"/>
      <c r="G57" s="118"/>
      <c r="H57" s="118"/>
      <c r="I57" s="118"/>
      <c r="J57" s="118"/>
      <c r="K57" s="119"/>
      <c r="L57" s="34">
        <v>650</v>
      </c>
      <c r="M57" s="33">
        <v>2</v>
      </c>
      <c r="N57" s="33">
        <v>3</v>
      </c>
      <c r="O57" s="32" t="s">
        <v>93</v>
      </c>
      <c r="P57" s="31" t="s">
        <v>16</v>
      </c>
      <c r="Q57" s="30">
        <f>Q58</f>
        <v>146</v>
      </c>
      <c r="R57" s="29">
        <f>R58</f>
        <v>146</v>
      </c>
      <c r="S57" s="28"/>
    </row>
    <row r="58" spans="1:19" ht="32.25" customHeight="1">
      <c r="A58" s="118" t="s">
        <v>75</v>
      </c>
      <c r="B58" s="118"/>
      <c r="C58" s="118"/>
      <c r="D58" s="118"/>
      <c r="E58" s="118"/>
      <c r="F58" s="118"/>
      <c r="G58" s="118"/>
      <c r="H58" s="118"/>
      <c r="I58" s="118"/>
      <c r="J58" s="118"/>
      <c r="K58" s="119"/>
      <c r="L58" s="34">
        <v>650</v>
      </c>
      <c r="M58" s="33">
        <v>2</v>
      </c>
      <c r="N58" s="33">
        <v>3</v>
      </c>
      <c r="O58" s="32" t="s">
        <v>93</v>
      </c>
      <c r="P58" s="31" t="s">
        <v>74</v>
      </c>
      <c r="Q58" s="30">
        <f>SUM(Q59:Q61)</f>
        <v>146</v>
      </c>
      <c r="R58" s="29">
        <f>SUM(R59:R61)</f>
        <v>146</v>
      </c>
      <c r="S58" s="28"/>
    </row>
    <row r="59" spans="1:19" ht="21.75" customHeight="1">
      <c r="A59" s="118" t="s">
        <v>89</v>
      </c>
      <c r="B59" s="118"/>
      <c r="C59" s="118"/>
      <c r="D59" s="118"/>
      <c r="E59" s="118"/>
      <c r="F59" s="118"/>
      <c r="G59" s="118"/>
      <c r="H59" s="118"/>
      <c r="I59" s="118"/>
      <c r="J59" s="118"/>
      <c r="K59" s="119"/>
      <c r="L59" s="34">
        <v>650</v>
      </c>
      <c r="M59" s="33">
        <v>2</v>
      </c>
      <c r="N59" s="33">
        <v>3</v>
      </c>
      <c r="O59" s="32" t="s">
        <v>93</v>
      </c>
      <c r="P59" s="31" t="s">
        <v>88</v>
      </c>
      <c r="Q59" s="30">
        <v>112.1</v>
      </c>
      <c r="R59" s="29">
        <v>112.1</v>
      </c>
      <c r="S59" s="28"/>
    </row>
    <row r="60" spans="1:19" ht="21.75" customHeight="1">
      <c r="A60" s="118" t="s">
        <v>87</v>
      </c>
      <c r="B60" s="118"/>
      <c r="C60" s="118"/>
      <c r="D60" s="118"/>
      <c r="E60" s="118"/>
      <c r="F60" s="118"/>
      <c r="G60" s="118"/>
      <c r="H60" s="118"/>
      <c r="I60" s="118"/>
      <c r="J60" s="118"/>
      <c r="K60" s="119"/>
      <c r="L60" s="34">
        <v>650</v>
      </c>
      <c r="M60" s="33">
        <v>2</v>
      </c>
      <c r="N60" s="33">
        <v>3</v>
      </c>
      <c r="O60" s="32" t="s">
        <v>93</v>
      </c>
      <c r="P60" s="31" t="s">
        <v>86</v>
      </c>
      <c r="Q60" s="30">
        <v>0</v>
      </c>
      <c r="R60" s="29">
        <v>0</v>
      </c>
      <c r="S60" s="28"/>
    </row>
    <row r="61" spans="1:19" ht="53.25" customHeight="1">
      <c r="A61" s="118" t="s">
        <v>85</v>
      </c>
      <c r="B61" s="118"/>
      <c r="C61" s="118"/>
      <c r="D61" s="118"/>
      <c r="E61" s="118"/>
      <c r="F61" s="118"/>
      <c r="G61" s="118"/>
      <c r="H61" s="118"/>
      <c r="I61" s="118"/>
      <c r="J61" s="118"/>
      <c r="K61" s="119"/>
      <c r="L61" s="34">
        <v>650</v>
      </c>
      <c r="M61" s="33">
        <v>2</v>
      </c>
      <c r="N61" s="33">
        <v>3</v>
      </c>
      <c r="O61" s="32" t="s">
        <v>93</v>
      </c>
      <c r="P61" s="31" t="s">
        <v>84</v>
      </c>
      <c r="Q61" s="30">
        <v>33.9</v>
      </c>
      <c r="R61" s="29">
        <v>33.9</v>
      </c>
      <c r="S61" s="28"/>
    </row>
    <row r="62" spans="1:19" ht="32.25" customHeight="1">
      <c r="A62" s="118" t="s">
        <v>7</v>
      </c>
      <c r="B62" s="118"/>
      <c r="C62" s="118"/>
      <c r="D62" s="118"/>
      <c r="E62" s="118"/>
      <c r="F62" s="118"/>
      <c r="G62" s="118"/>
      <c r="H62" s="118"/>
      <c r="I62" s="118"/>
      <c r="J62" s="118"/>
      <c r="K62" s="119"/>
      <c r="L62" s="34">
        <v>650</v>
      </c>
      <c r="M62" s="33">
        <v>2</v>
      </c>
      <c r="N62" s="33">
        <v>3</v>
      </c>
      <c r="O62" s="32" t="s">
        <v>93</v>
      </c>
      <c r="P62" s="31" t="s">
        <v>6</v>
      </c>
      <c r="Q62" s="30">
        <f>Q63</f>
        <v>64.1</v>
      </c>
      <c r="R62" s="29">
        <f>R63</f>
        <v>64.1</v>
      </c>
      <c r="S62" s="28"/>
    </row>
    <row r="63" spans="1:19" ht="32.25" customHeight="1">
      <c r="A63" s="118" t="s">
        <v>5</v>
      </c>
      <c r="B63" s="118"/>
      <c r="C63" s="118"/>
      <c r="D63" s="118"/>
      <c r="E63" s="118"/>
      <c r="F63" s="118"/>
      <c r="G63" s="118"/>
      <c r="H63" s="118"/>
      <c r="I63" s="118"/>
      <c r="J63" s="118"/>
      <c r="K63" s="119"/>
      <c r="L63" s="34">
        <v>650</v>
      </c>
      <c r="M63" s="33">
        <v>2</v>
      </c>
      <c r="N63" s="33">
        <v>3</v>
      </c>
      <c r="O63" s="32" t="s">
        <v>93</v>
      </c>
      <c r="P63" s="31" t="s">
        <v>4</v>
      </c>
      <c r="Q63" s="30">
        <f>SUM(Q64:Q65)</f>
        <v>64.1</v>
      </c>
      <c r="R63" s="29">
        <f>SUM(R64:R65)</f>
        <v>64.1</v>
      </c>
      <c r="S63" s="28"/>
    </row>
    <row r="64" spans="1:19" ht="32.25" customHeight="1">
      <c r="A64" s="118" t="s">
        <v>51</v>
      </c>
      <c r="B64" s="118"/>
      <c r="C64" s="118"/>
      <c r="D64" s="118"/>
      <c r="E64" s="118"/>
      <c r="F64" s="118"/>
      <c r="G64" s="118"/>
      <c r="H64" s="118"/>
      <c r="I64" s="118"/>
      <c r="J64" s="118"/>
      <c r="K64" s="119"/>
      <c r="L64" s="34">
        <v>650</v>
      </c>
      <c r="M64" s="33">
        <v>2</v>
      </c>
      <c r="N64" s="33">
        <v>3</v>
      </c>
      <c r="O64" s="32" t="s">
        <v>93</v>
      </c>
      <c r="P64" s="31" t="s">
        <v>50</v>
      </c>
      <c r="Q64" s="30">
        <v>0</v>
      </c>
      <c r="R64" s="29">
        <v>0</v>
      </c>
      <c r="S64" s="28"/>
    </row>
    <row r="65" spans="1:19" ht="32.25" customHeight="1">
      <c r="A65" s="139" t="s">
        <v>3</v>
      </c>
      <c r="B65" s="139"/>
      <c r="C65" s="139"/>
      <c r="D65" s="139"/>
      <c r="E65" s="139"/>
      <c r="F65" s="139"/>
      <c r="G65" s="139"/>
      <c r="H65" s="139"/>
      <c r="I65" s="139"/>
      <c r="J65" s="139"/>
      <c r="K65" s="140"/>
      <c r="L65" s="34">
        <v>650</v>
      </c>
      <c r="M65" s="33">
        <v>2</v>
      </c>
      <c r="N65" s="33">
        <v>3</v>
      </c>
      <c r="O65" s="32" t="s">
        <v>93</v>
      </c>
      <c r="P65" s="31" t="s">
        <v>1</v>
      </c>
      <c r="Q65" s="30">
        <v>64.1</v>
      </c>
      <c r="R65" s="29">
        <v>64.1</v>
      </c>
      <c r="S65" s="28"/>
    </row>
    <row r="66" spans="1:19" ht="21.75" customHeight="1">
      <c r="A66" s="120" t="s">
        <v>92</v>
      </c>
      <c r="B66" s="120"/>
      <c r="C66" s="120"/>
      <c r="D66" s="120"/>
      <c r="E66" s="120"/>
      <c r="F66" s="120"/>
      <c r="G66" s="120"/>
      <c r="H66" s="120"/>
      <c r="I66" s="120"/>
      <c r="J66" s="120"/>
      <c r="K66" s="121"/>
      <c r="L66" s="56">
        <v>650</v>
      </c>
      <c r="M66" s="57">
        <v>3</v>
      </c>
      <c r="N66" s="57">
        <v>0</v>
      </c>
      <c r="O66" s="58" t="s">
        <v>19</v>
      </c>
      <c r="P66" s="59" t="s">
        <v>18</v>
      </c>
      <c r="Q66" s="60">
        <f>Q67+Q78+Q91</f>
        <v>99.3</v>
      </c>
      <c r="R66" s="61">
        <f>R67+R78+R91</f>
        <v>28.3</v>
      </c>
      <c r="S66" s="28"/>
    </row>
    <row r="67" spans="1:20" ht="15" customHeight="1">
      <c r="A67" s="118" t="s">
        <v>91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9"/>
      <c r="L67" s="34">
        <v>650</v>
      </c>
      <c r="M67" s="33">
        <v>3</v>
      </c>
      <c r="N67" s="33">
        <v>4</v>
      </c>
      <c r="O67" s="32" t="s">
        <v>19</v>
      </c>
      <c r="P67" s="31" t="s">
        <v>18</v>
      </c>
      <c r="Q67" s="30">
        <f>Q68</f>
        <v>20</v>
      </c>
      <c r="R67" s="29">
        <f>R68</f>
        <v>20</v>
      </c>
      <c r="S67" s="28"/>
      <c r="T67" s="70"/>
    </row>
    <row r="68" spans="1:19" ht="99" customHeight="1">
      <c r="A68" s="118" t="s">
        <v>90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9"/>
      <c r="L68" s="34">
        <v>650</v>
      </c>
      <c r="M68" s="33">
        <v>3</v>
      </c>
      <c r="N68" s="33">
        <v>4</v>
      </c>
      <c r="O68" s="32" t="s">
        <v>83</v>
      </c>
      <c r="P68" s="31" t="s">
        <v>18</v>
      </c>
      <c r="Q68" s="30">
        <f>Q69+Q74</f>
        <v>20</v>
      </c>
      <c r="R68" s="29">
        <f>R69+R74</f>
        <v>20</v>
      </c>
      <c r="S68" s="28"/>
    </row>
    <row r="69" spans="1:19" ht="76.5" customHeight="1">
      <c r="A69" s="118" t="s">
        <v>17</v>
      </c>
      <c r="B69" s="118"/>
      <c r="C69" s="118"/>
      <c r="D69" s="118"/>
      <c r="E69" s="118"/>
      <c r="F69" s="118"/>
      <c r="G69" s="118"/>
      <c r="H69" s="118"/>
      <c r="I69" s="118"/>
      <c r="J69" s="118"/>
      <c r="K69" s="119"/>
      <c r="L69" s="34">
        <v>650</v>
      </c>
      <c r="M69" s="33">
        <v>3</v>
      </c>
      <c r="N69" s="33">
        <v>4</v>
      </c>
      <c r="O69" s="32" t="s">
        <v>83</v>
      </c>
      <c r="P69" s="31" t="s">
        <v>16</v>
      </c>
      <c r="Q69" s="30">
        <f>Q70</f>
        <v>7.8</v>
      </c>
      <c r="R69" s="29">
        <f>R70</f>
        <v>7.8</v>
      </c>
      <c r="S69" s="28"/>
    </row>
    <row r="70" spans="1:19" ht="38.25" customHeight="1">
      <c r="A70" s="118" t="s">
        <v>75</v>
      </c>
      <c r="B70" s="118"/>
      <c r="C70" s="118"/>
      <c r="D70" s="118"/>
      <c r="E70" s="118"/>
      <c r="F70" s="118"/>
      <c r="G70" s="118"/>
      <c r="H70" s="118"/>
      <c r="I70" s="118"/>
      <c r="J70" s="118"/>
      <c r="K70" s="119"/>
      <c r="L70" s="34">
        <v>650</v>
      </c>
      <c r="M70" s="33">
        <v>3</v>
      </c>
      <c r="N70" s="33">
        <v>4</v>
      </c>
      <c r="O70" s="32" t="s">
        <v>83</v>
      </c>
      <c r="P70" s="31" t="s">
        <v>74</v>
      </c>
      <c r="Q70" s="30">
        <f>SUM(Q71:Q73)</f>
        <v>7.8</v>
      </c>
      <c r="R70" s="29">
        <f>SUM(R71:R73)</f>
        <v>7.8</v>
      </c>
      <c r="S70" s="28"/>
    </row>
    <row r="71" spans="1:19" ht="27.75" customHeight="1">
      <c r="A71" s="118" t="s">
        <v>89</v>
      </c>
      <c r="B71" s="118"/>
      <c r="C71" s="118"/>
      <c r="D71" s="118"/>
      <c r="E71" s="118"/>
      <c r="F71" s="118"/>
      <c r="G71" s="118"/>
      <c r="H71" s="118"/>
      <c r="I71" s="118"/>
      <c r="J71" s="118"/>
      <c r="K71" s="119"/>
      <c r="L71" s="34">
        <v>650</v>
      </c>
      <c r="M71" s="33">
        <v>3</v>
      </c>
      <c r="N71" s="33">
        <v>4</v>
      </c>
      <c r="O71" s="32" t="s">
        <v>83</v>
      </c>
      <c r="P71" s="31" t="s">
        <v>88</v>
      </c>
      <c r="Q71" s="30">
        <v>6</v>
      </c>
      <c r="R71" s="29">
        <v>6</v>
      </c>
      <c r="S71" s="28"/>
    </row>
    <row r="72" spans="1:19" ht="31.5" customHeight="1">
      <c r="A72" s="118" t="s">
        <v>87</v>
      </c>
      <c r="B72" s="118"/>
      <c r="C72" s="118"/>
      <c r="D72" s="118"/>
      <c r="E72" s="118"/>
      <c r="F72" s="118"/>
      <c r="G72" s="118"/>
      <c r="H72" s="118"/>
      <c r="I72" s="118"/>
      <c r="J72" s="118"/>
      <c r="K72" s="119"/>
      <c r="L72" s="34">
        <v>650</v>
      </c>
      <c r="M72" s="33">
        <v>3</v>
      </c>
      <c r="N72" s="33">
        <v>4</v>
      </c>
      <c r="O72" s="32" t="s">
        <v>83</v>
      </c>
      <c r="P72" s="31" t="s">
        <v>86</v>
      </c>
      <c r="Q72" s="30">
        <v>0</v>
      </c>
      <c r="R72" s="29">
        <v>0</v>
      </c>
      <c r="S72" s="28"/>
    </row>
    <row r="73" spans="1:19" ht="61.5" customHeight="1">
      <c r="A73" s="118" t="s">
        <v>85</v>
      </c>
      <c r="B73" s="118"/>
      <c r="C73" s="118"/>
      <c r="D73" s="118"/>
      <c r="E73" s="118"/>
      <c r="F73" s="118"/>
      <c r="G73" s="118"/>
      <c r="H73" s="118"/>
      <c r="I73" s="118"/>
      <c r="J73" s="118"/>
      <c r="K73" s="119"/>
      <c r="L73" s="34">
        <v>650</v>
      </c>
      <c r="M73" s="33">
        <v>3</v>
      </c>
      <c r="N73" s="33">
        <v>4</v>
      </c>
      <c r="O73" s="32" t="s">
        <v>83</v>
      </c>
      <c r="P73" s="31" t="s">
        <v>84</v>
      </c>
      <c r="Q73" s="30">
        <v>1.8</v>
      </c>
      <c r="R73" s="29">
        <v>1.8</v>
      </c>
      <c r="S73" s="28"/>
    </row>
    <row r="74" spans="1:19" ht="39" customHeight="1">
      <c r="A74" s="118" t="s">
        <v>7</v>
      </c>
      <c r="B74" s="118"/>
      <c r="C74" s="118"/>
      <c r="D74" s="118"/>
      <c r="E74" s="118"/>
      <c r="F74" s="118"/>
      <c r="G74" s="118"/>
      <c r="H74" s="118"/>
      <c r="I74" s="118"/>
      <c r="J74" s="118"/>
      <c r="K74" s="119"/>
      <c r="L74" s="34">
        <v>650</v>
      </c>
      <c r="M74" s="33">
        <v>3</v>
      </c>
      <c r="N74" s="33">
        <v>4</v>
      </c>
      <c r="O74" s="32" t="s">
        <v>83</v>
      </c>
      <c r="P74" s="31" t="s">
        <v>6</v>
      </c>
      <c r="Q74" s="30">
        <f>Q75</f>
        <v>12.2</v>
      </c>
      <c r="R74" s="29">
        <f>R75</f>
        <v>12.2</v>
      </c>
      <c r="S74" s="28"/>
    </row>
    <row r="75" spans="1:19" ht="39" customHeight="1">
      <c r="A75" s="118" t="s">
        <v>5</v>
      </c>
      <c r="B75" s="118"/>
      <c r="C75" s="118"/>
      <c r="D75" s="118"/>
      <c r="E75" s="118"/>
      <c r="F75" s="118"/>
      <c r="G75" s="118"/>
      <c r="H75" s="118"/>
      <c r="I75" s="118"/>
      <c r="J75" s="118"/>
      <c r="K75" s="119"/>
      <c r="L75" s="34">
        <v>650</v>
      </c>
      <c r="M75" s="33">
        <v>3</v>
      </c>
      <c r="N75" s="33">
        <v>4</v>
      </c>
      <c r="O75" s="32" t="s">
        <v>83</v>
      </c>
      <c r="P75" s="31" t="s">
        <v>4</v>
      </c>
      <c r="Q75" s="30">
        <f>SUM(Q76:Q77)</f>
        <v>12.2</v>
      </c>
      <c r="R75" s="29">
        <f>SUM(R76:R77)</f>
        <v>12.2</v>
      </c>
      <c r="S75" s="28"/>
    </row>
    <row r="76" spans="1:19" ht="44.25" customHeight="1">
      <c r="A76" s="118" t="s">
        <v>51</v>
      </c>
      <c r="B76" s="118"/>
      <c r="C76" s="118"/>
      <c r="D76" s="118"/>
      <c r="E76" s="118"/>
      <c r="F76" s="118"/>
      <c r="G76" s="118"/>
      <c r="H76" s="118"/>
      <c r="I76" s="118"/>
      <c r="J76" s="118"/>
      <c r="K76" s="119"/>
      <c r="L76" s="34">
        <v>650</v>
      </c>
      <c r="M76" s="33">
        <v>3</v>
      </c>
      <c r="N76" s="33">
        <v>4</v>
      </c>
      <c r="O76" s="32" t="s">
        <v>83</v>
      </c>
      <c r="P76" s="31" t="s">
        <v>50</v>
      </c>
      <c r="Q76" s="30">
        <v>6.1</v>
      </c>
      <c r="R76" s="29">
        <v>6.1</v>
      </c>
      <c r="S76" s="28"/>
    </row>
    <row r="77" spans="1:19" ht="44.25" customHeight="1">
      <c r="A77" s="118" t="s">
        <v>3</v>
      </c>
      <c r="B77" s="118"/>
      <c r="C77" s="118"/>
      <c r="D77" s="118"/>
      <c r="E77" s="118"/>
      <c r="F77" s="118"/>
      <c r="G77" s="118"/>
      <c r="H77" s="118"/>
      <c r="I77" s="118"/>
      <c r="J77" s="118"/>
      <c r="K77" s="119"/>
      <c r="L77" s="34">
        <v>650</v>
      </c>
      <c r="M77" s="33">
        <v>3</v>
      </c>
      <c r="N77" s="33">
        <v>4</v>
      </c>
      <c r="O77" s="32" t="s">
        <v>83</v>
      </c>
      <c r="P77" s="31" t="s">
        <v>1</v>
      </c>
      <c r="Q77" s="30">
        <v>6.1</v>
      </c>
      <c r="R77" s="29">
        <v>6.1</v>
      </c>
      <c r="S77" s="28"/>
    </row>
    <row r="78" spans="1:19" ht="52.5" customHeight="1">
      <c r="A78" s="118" t="s">
        <v>82</v>
      </c>
      <c r="B78" s="118"/>
      <c r="C78" s="118"/>
      <c r="D78" s="118"/>
      <c r="E78" s="118"/>
      <c r="F78" s="118"/>
      <c r="G78" s="118"/>
      <c r="H78" s="118"/>
      <c r="I78" s="118"/>
      <c r="J78" s="118"/>
      <c r="K78" s="119"/>
      <c r="L78" s="34">
        <v>650</v>
      </c>
      <c r="M78" s="33">
        <v>3</v>
      </c>
      <c r="N78" s="33">
        <v>9</v>
      </c>
      <c r="O78" s="32" t="s">
        <v>19</v>
      </c>
      <c r="P78" s="31" t="s">
        <v>18</v>
      </c>
      <c r="Q78" s="30">
        <f>Q79+Q86</f>
        <v>50</v>
      </c>
      <c r="R78" s="29">
        <v>0</v>
      </c>
      <c r="S78" s="28"/>
    </row>
    <row r="79" spans="1:19" ht="51.75" customHeight="1">
      <c r="A79" s="120" t="s">
        <v>130</v>
      </c>
      <c r="B79" s="120"/>
      <c r="C79" s="120"/>
      <c r="D79" s="120"/>
      <c r="E79" s="120"/>
      <c r="F79" s="120"/>
      <c r="G79" s="120"/>
      <c r="H79" s="120"/>
      <c r="I79" s="120"/>
      <c r="J79" s="120"/>
      <c r="K79" s="121"/>
      <c r="L79" s="74">
        <v>650</v>
      </c>
      <c r="M79" s="75">
        <v>3</v>
      </c>
      <c r="N79" s="75">
        <v>9</v>
      </c>
      <c r="O79" s="76">
        <v>1400099990</v>
      </c>
      <c r="P79" s="77" t="s">
        <v>18</v>
      </c>
      <c r="Q79" s="78">
        <f>Q80+Q83</f>
        <v>50</v>
      </c>
      <c r="R79" s="79">
        <v>0</v>
      </c>
      <c r="S79" s="28"/>
    </row>
    <row r="80" spans="1:19" ht="74.25" customHeight="1">
      <c r="A80" s="118" t="s">
        <v>17</v>
      </c>
      <c r="B80" s="118"/>
      <c r="C80" s="118"/>
      <c r="D80" s="118"/>
      <c r="E80" s="118"/>
      <c r="F80" s="118"/>
      <c r="G80" s="118"/>
      <c r="H80" s="118"/>
      <c r="I80" s="118"/>
      <c r="J80" s="118"/>
      <c r="K80" s="119"/>
      <c r="L80" s="34">
        <v>650</v>
      </c>
      <c r="M80" s="33">
        <v>3</v>
      </c>
      <c r="N80" s="33">
        <v>9</v>
      </c>
      <c r="O80" s="32">
        <v>1400099990</v>
      </c>
      <c r="P80" s="31" t="s">
        <v>16</v>
      </c>
      <c r="Q80" s="30">
        <f>Q81</f>
        <v>20</v>
      </c>
      <c r="R80" s="29">
        <v>0</v>
      </c>
      <c r="S80" s="28"/>
    </row>
    <row r="81" spans="1:19" ht="32.25" customHeight="1">
      <c r="A81" s="118" t="s">
        <v>75</v>
      </c>
      <c r="B81" s="118"/>
      <c r="C81" s="118"/>
      <c r="D81" s="118"/>
      <c r="E81" s="118"/>
      <c r="F81" s="118"/>
      <c r="G81" s="118"/>
      <c r="H81" s="118"/>
      <c r="I81" s="118"/>
      <c r="J81" s="118"/>
      <c r="K81" s="119"/>
      <c r="L81" s="34">
        <v>650</v>
      </c>
      <c r="M81" s="33">
        <v>3</v>
      </c>
      <c r="N81" s="33">
        <v>9</v>
      </c>
      <c r="O81" s="32">
        <v>1400099990</v>
      </c>
      <c r="P81" s="31" t="s">
        <v>74</v>
      </c>
      <c r="Q81" s="30">
        <f>Q82</f>
        <v>20</v>
      </c>
      <c r="R81" s="29">
        <v>0</v>
      </c>
      <c r="S81" s="28"/>
    </row>
    <row r="82" spans="1:19" ht="76.5" customHeight="1">
      <c r="A82" s="118" t="s">
        <v>73</v>
      </c>
      <c r="B82" s="118"/>
      <c r="C82" s="118"/>
      <c r="D82" s="118"/>
      <c r="E82" s="118"/>
      <c r="F82" s="118"/>
      <c r="G82" s="118"/>
      <c r="H82" s="118"/>
      <c r="I82" s="118"/>
      <c r="J82" s="118"/>
      <c r="K82" s="119"/>
      <c r="L82" s="34">
        <v>650</v>
      </c>
      <c r="M82" s="33">
        <v>3</v>
      </c>
      <c r="N82" s="33">
        <v>9</v>
      </c>
      <c r="O82" s="32">
        <v>1400099990</v>
      </c>
      <c r="P82" s="31" t="s">
        <v>71</v>
      </c>
      <c r="Q82" s="30">
        <v>20</v>
      </c>
      <c r="R82" s="29">
        <v>0</v>
      </c>
      <c r="S82" s="28"/>
    </row>
    <row r="83" spans="1:19" ht="32.25" customHeight="1">
      <c r="A83" s="118" t="s">
        <v>7</v>
      </c>
      <c r="B83" s="118"/>
      <c r="C83" s="118"/>
      <c r="D83" s="118"/>
      <c r="E83" s="118"/>
      <c r="F83" s="118"/>
      <c r="G83" s="118"/>
      <c r="H83" s="118"/>
      <c r="I83" s="118"/>
      <c r="J83" s="118"/>
      <c r="K83" s="119"/>
      <c r="L83" s="34">
        <v>650</v>
      </c>
      <c r="M83" s="33">
        <v>3</v>
      </c>
      <c r="N83" s="33">
        <v>9</v>
      </c>
      <c r="O83" s="32">
        <v>1400099990</v>
      </c>
      <c r="P83" s="31" t="s">
        <v>6</v>
      </c>
      <c r="Q83" s="30">
        <f>Q84</f>
        <v>30</v>
      </c>
      <c r="R83" s="29">
        <v>0</v>
      </c>
      <c r="S83" s="28"/>
    </row>
    <row r="84" spans="1:19" ht="32.25" customHeight="1">
      <c r="A84" s="118" t="s">
        <v>5</v>
      </c>
      <c r="B84" s="118"/>
      <c r="C84" s="118"/>
      <c r="D84" s="118"/>
      <c r="E84" s="118"/>
      <c r="F84" s="118"/>
      <c r="G84" s="118"/>
      <c r="H84" s="118"/>
      <c r="I84" s="118"/>
      <c r="J84" s="118"/>
      <c r="K84" s="119"/>
      <c r="L84" s="34">
        <v>650</v>
      </c>
      <c r="M84" s="33">
        <v>3</v>
      </c>
      <c r="N84" s="33">
        <v>9</v>
      </c>
      <c r="O84" s="32">
        <v>1400099990</v>
      </c>
      <c r="P84" s="31" t="s">
        <v>4</v>
      </c>
      <c r="Q84" s="30">
        <f>Q85</f>
        <v>30</v>
      </c>
      <c r="R84" s="29">
        <v>0</v>
      </c>
      <c r="S84" s="28"/>
    </row>
    <row r="85" spans="1:19" ht="32.25" customHeight="1">
      <c r="A85" s="118" t="s">
        <v>3</v>
      </c>
      <c r="B85" s="118"/>
      <c r="C85" s="118"/>
      <c r="D85" s="118"/>
      <c r="E85" s="118"/>
      <c r="F85" s="118"/>
      <c r="G85" s="118"/>
      <c r="H85" s="118"/>
      <c r="I85" s="118"/>
      <c r="J85" s="118"/>
      <c r="K85" s="119"/>
      <c r="L85" s="34">
        <v>650</v>
      </c>
      <c r="M85" s="33">
        <v>3</v>
      </c>
      <c r="N85" s="33">
        <v>9</v>
      </c>
      <c r="O85" s="32">
        <v>1400099990</v>
      </c>
      <c r="P85" s="31" t="s">
        <v>1</v>
      </c>
      <c r="Q85" s="30">
        <v>30</v>
      </c>
      <c r="R85" s="29">
        <v>0</v>
      </c>
      <c r="S85" s="28"/>
    </row>
    <row r="86" spans="1:19" ht="72" customHeight="1">
      <c r="A86" s="124" t="s">
        <v>145</v>
      </c>
      <c r="B86" s="120"/>
      <c r="C86" s="120"/>
      <c r="D86" s="120"/>
      <c r="E86" s="120"/>
      <c r="F86" s="120"/>
      <c r="G86" s="120"/>
      <c r="H86" s="120"/>
      <c r="I86" s="120"/>
      <c r="J86" s="120"/>
      <c r="K86" s="121"/>
      <c r="L86" s="74">
        <v>650</v>
      </c>
      <c r="M86" s="75">
        <v>3</v>
      </c>
      <c r="N86" s="75">
        <v>9</v>
      </c>
      <c r="O86" s="76" t="s">
        <v>81</v>
      </c>
      <c r="P86" s="77" t="s">
        <v>18</v>
      </c>
      <c r="Q86" s="78">
        <f>Q87</f>
        <v>0</v>
      </c>
      <c r="R86" s="79">
        <v>0</v>
      </c>
      <c r="S86" s="28"/>
    </row>
    <row r="87" spans="1:19" ht="21.75" customHeight="1">
      <c r="A87" s="118" t="s">
        <v>80</v>
      </c>
      <c r="B87" s="118"/>
      <c r="C87" s="118"/>
      <c r="D87" s="118"/>
      <c r="E87" s="118"/>
      <c r="F87" s="118"/>
      <c r="G87" s="118"/>
      <c r="H87" s="118"/>
      <c r="I87" s="118"/>
      <c r="J87" s="118"/>
      <c r="K87" s="119"/>
      <c r="L87" s="34">
        <v>650</v>
      </c>
      <c r="M87" s="33">
        <v>3</v>
      </c>
      <c r="N87" s="33">
        <v>9</v>
      </c>
      <c r="O87" s="32" t="s">
        <v>79</v>
      </c>
      <c r="P87" s="31" t="s">
        <v>18</v>
      </c>
      <c r="Q87" s="30">
        <f>Q88</f>
        <v>0</v>
      </c>
      <c r="R87" s="29">
        <v>0</v>
      </c>
      <c r="S87" s="28"/>
    </row>
    <row r="88" spans="1:19" ht="32.25" customHeight="1">
      <c r="A88" s="118" t="s">
        <v>7</v>
      </c>
      <c r="B88" s="118"/>
      <c r="C88" s="118"/>
      <c r="D88" s="118"/>
      <c r="E88" s="118"/>
      <c r="F88" s="118"/>
      <c r="G88" s="118"/>
      <c r="H88" s="118"/>
      <c r="I88" s="118"/>
      <c r="J88" s="118"/>
      <c r="K88" s="119"/>
      <c r="L88" s="34">
        <v>650</v>
      </c>
      <c r="M88" s="33">
        <v>3</v>
      </c>
      <c r="N88" s="33">
        <v>9</v>
      </c>
      <c r="O88" s="32" t="s">
        <v>79</v>
      </c>
      <c r="P88" s="31" t="s">
        <v>6</v>
      </c>
      <c r="Q88" s="30">
        <f>SUM(Q89)</f>
        <v>0</v>
      </c>
      <c r="R88" s="29">
        <v>0</v>
      </c>
      <c r="S88" s="28"/>
    </row>
    <row r="89" spans="1:19" ht="32.25" customHeight="1">
      <c r="A89" s="118" t="s">
        <v>5</v>
      </c>
      <c r="B89" s="118"/>
      <c r="C89" s="118"/>
      <c r="D89" s="118"/>
      <c r="E89" s="118"/>
      <c r="F89" s="118"/>
      <c r="G89" s="118"/>
      <c r="H89" s="118"/>
      <c r="I89" s="118"/>
      <c r="J89" s="118"/>
      <c r="K89" s="119"/>
      <c r="L89" s="34">
        <v>650</v>
      </c>
      <c r="M89" s="33">
        <v>3</v>
      </c>
      <c r="N89" s="33">
        <v>9</v>
      </c>
      <c r="O89" s="32" t="s">
        <v>79</v>
      </c>
      <c r="P89" s="31" t="s">
        <v>4</v>
      </c>
      <c r="Q89" s="30">
        <f>Q90</f>
        <v>0</v>
      </c>
      <c r="R89" s="29">
        <v>0</v>
      </c>
      <c r="S89" s="28"/>
    </row>
    <row r="90" spans="1:19" ht="32.25" customHeight="1">
      <c r="A90" s="118" t="s">
        <v>3</v>
      </c>
      <c r="B90" s="118"/>
      <c r="C90" s="118"/>
      <c r="D90" s="118"/>
      <c r="E90" s="118"/>
      <c r="F90" s="118"/>
      <c r="G90" s="118"/>
      <c r="H90" s="118"/>
      <c r="I90" s="118"/>
      <c r="J90" s="118"/>
      <c r="K90" s="119"/>
      <c r="L90" s="34">
        <v>650</v>
      </c>
      <c r="M90" s="33">
        <v>3</v>
      </c>
      <c r="N90" s="33">
        <v>9</v>
      </c>
      <c r="O90" s="32" t="s">
        <v>79</v>
      </c>
      <c r="P90" s="31" t="s">
        <v>1</v>
      </c>
      <c r="Q90" s="30">
        <v>0</v>
      </c>
      <c r="R90" s="29">
        <v>0</v>
      </c>
      <c r="S90" s="28"/>
    </row>
    <row r="91" spans="1:20" ht="32.25" customHeight="1">
      <c r="A91" s="118" t="s">
        <v>78</v>
      </c>
      <c r="B91" s="118"/>
      <c r="C91" s="118"/>
      <c r="D91" s="118"/>
      <c r="E91" s="118"/>
      <c r="F91" s="118"/>
      <c r="G91" s="118"/>
      <c r="H91" s="118"/>
      <c r="I91" s="118"/>
      <c r="J91" s="118"/>
      <c r="K91" s="119"/>
      <c r="L91" s="34">
        <v>650</v>
      </c>
      <c r="M91" s="33">
        <v>3</v>
      </c>
      <c r="N91" s="33">
        <v>14</v>
      </c>
      <c r="O91" s="32">
        <v>1300000000</v>
      </c>
      <c r="P91" s="31" t="s">
        <v>18</v>
      </c>
      <c r="Q91" s="30">
        <f>Q92+Q100</f>
        <v>29.3</v>
      </c>
      <c r="R91" s="29">
        <f>R92+R100</f>
        <v>8.3</v>
      </c>
      <c r="S91" s="28"/>
      <c r="T91" s="70"/>
    </row>
    <row r="92" spans="1:19" ht="108.75" customHeight="1">
      <c r="A92" s="124" t="s">
        <v>141</v>
      </c>
      <c r="B92" s="120"/>
      <c r="C92" s="120"/>
      <c r="D92" s="120"/>
      <c r="E92" s="120"/>
      <c r="F92" s="120"/>
      <c r="G92" s="120"/>
      <c r="H92" s="120"/>
      <c r="I92" s="120"/>
      <c r="J92" s="120"/>
      <c r="K92" s="121"/>
      <c r="L92" s="74">
        <v>650</v>
      </c>
      <c r="M92" s="75">
        <v>3</v>
      </c>
      <c r="N92" s="75">
        <v>14</v>
      </c>
      <c r="O92" s="100" t="s">
        <v>149</v>
      </c>
      <c r="P92" s="77" t="s">
        <v>18</v>
      </c>
      <c r="Q92" s="78">
        <f>Q93+Q97</f>
        <v>10.3</v>
      </c>
      <c r="R92" s="79">
        <f>R93+R97</f>
        <v>8.3</v>
      </c>
      <c r="S92" s="28"/>
    </row>
    <row r="93" spans="1:19" ht="36" customHeight="1">
      <c r="A93" s="88"/>
      <c r="B93" s="89"/>
      <c r="C93" s="89"/>
      <c r="D93" s="89"/>
      <c r="E93" s="89"/>
      <c r="F93" s="89"/>
      <c r="G93" s="89"/>
      <c r="H93" s="89"/>
      <c r="I93" s="89"/>
      <c r="J93" s="84" t="s">
        <v>76</v>
      </c>
      <c r="K93" s="86"/>
      <c r="L93" s="34">
        <v>650</v>
      </c>
      <c r="M93" s="33">
        <v>3</v>
      </c>
      <c r="N93" s="33">
        <v>14</v>
      </c>
      <c r="O93" s="32" t="s">
        <v>72</v>
      </c>
      <c r="P93" s="101" t="s">
        <v>16</v>
      </c>
      <c r="Q93" s="102">
        <f aca="true" t="shared" si="1" ref="Q93:R95">Q94</f>
        <v>8.3</v>
      </c>
      <c r="R93" s="111">
        <f t="shared" si="1"/>
        <v>8.3</v>
      </c>
      <c r="S93" s="103"/>
    </row>
    <row r="94" spans="1:19" ht="69.75" customHeight="1">
      <c r="A94" s="88"/>
      <c r="B94" s="89"/>
      <c r="C94" s="89"/>
      <c r="D94" s="89"/>
      <c r="E94" s="89"/>
      <c r="F94" s="89"/>
      <c r="G94" s="89"/>
      <c r="H94" s="89"/>
      <c r="I94" s="89"/>
      <c r="J94" s="84" t="s">
        <v>17</v>
      </c>
      <c r="K94" s="84"/>
      <c r="L94" s="34">
        <v>650</v>
      </c>
      <c r="M94" s="33">
        <v>3</v>
      </c>
      <c r="N94" s="33">
        <v>14</v>
      </c>
      <c r="O94" s="32" t="s">
        <v>72</v>
      </c>
      <c r="P94" s="101" t="s">
        <v>16</v>
      </c>
      <c r="Q94" s="102">
        <f t="shared" si="1"/>
        <v>8.3</v>
      </c>
      <c r="R94" s="111">
        <f t="shared" si="1"/>
        <v>8.3</v>
      </c>
      <c r="S94" s="104"/>
    </row>
    <row r="95" spans="1:19" ht="36.75" customHeight="1">
      <c r="A95" s="88"/>
      <c r="B95" s="89"/>
      <c r="C95" s="89"/>
      <c r="D95" s="89"/>
      <c r="E95" s="89"/>
      <c r="F95" s="89"/>
      <c r="G95" s="89"/>
      <c r="H95" s="89"/>
      <c r="I95" s="89"/>
      <c r="J95" s="84" t="s">
        <v>75</v>
      </c>
      <c r="K95" s="84"/>
      <c r="L95" s="34">
        <v>650</v>
      </c>
      <c r="M95" s="33">
        <v>3</v>
      </c>
      <c r="N95" s="33">
        <v>14</v>
      </c>
      <c r="O95" s="32" t="s">
        <v>72</v>
      </c>
      <c r="P95" s="101" t="s">
        <v>74</v>
      </c>
      <c r="Q95" s="102">
        <f t="shared" si="1"/>
        <v>8.3</v>
      </c>
      <c r="R95" s="111">
        <f t="shared" si="1"/>
        <v>8.3</v>
      </c>
      <c r="S95" s="104"/>
    </row>
    <row r="96" spans="1:19" ht="69.75" customHeight="1">
      <c r="A96" s="88"/>
      <c r="B96" s="89"/>
      <c r="C96" s="89"/>
      <c r="D96" s="89"/>
      <c r="E96" s="89"/>
      <c r="F96" s="89"/>
      <c r="G96" s="89"/>
      <c r="H96" s="89"/>
      <c r="I96" s="89"/>
      <c r="J96" s="84" t="s">
        <v>73</v>
      </c>
      <c r="K96" s="84"/>
      <c r="L96" s="34">
        <v>650</v>
      </c>
      <c r="M96" s="33">
        <v>3</v>
      </c>
      <c r="N96" s="33">
        <v>14</v>
      </c>
      <c r="O96" s="32" t="s">
        <v>72</v>
      </c>
      <c r="P96" s="101" t="s">
        <v>71</v>
      </c>
      <c r="Q96" s="102">
        <v>8.3</v>
      </c>
      <c r="R96" s="111">
        <v>8.3</v>
      </c>
      <c r="S96" s="104"/>
    </row>
    <row r="97" spans="1:19" ht="32.25" customHeight="1">
      <c r="A97" s="118" t="s">
        <v>7</v>
      </c>
      <c r="B97" s="118"/>
      <c r="C97" s="118"/>
      <c r="D97" s="118"/>
      <c r="E97" s="118"/>
      <c r="F97" s="118"/>
      <c r="G97" s="118"/>
      <c r="H97" s="118"/>
      <c r="I97" s="118"/>
      <c r="J97" s="118"/>
      <c r="K97" s="119"/>
      <c r="L97" s="34">
        <v>650</v>
      </c>
      <c r="M97" s="33">
        <v>3</v>
      </c>
      <c r="N97" s="33">
        <v>14</v>
      </c>
      <c r="O97" s="66" t="s">
        <v>128</v>
      </c>
      <c r="P97" s="31" t="s">
        <v>6</v>
      </c>
      <c r="Q97" s="30">
        <f>Q98</f>
        <v>2</v>
      </c>
      <c r="R97" s="29">
        <v>0</v>
      </c>
      <c r="S97" s="28"/>
    </row>
    <row r="98" spans="1:19" ht="32.25" customHeight="1">
      <c r="A98" s="118" t="s">
        <v>5</v>
      </c>
      <c r="B98" s="118"/>
      <c r="C98" s="118"/>
      <c r="D98" s="118"/>
      <c r="E98" s="118"/>
      <c r="F98" s="118"/>
      <c r="G98" s="118"/>
      <c r="H98" s="118"/>
      <c r="I98" s="118"/>
      <c r="J98" s="118"/>
      <c r="K98" s="119"/>
      <c r="L98" s="34">
        <v>650</v>
      </c>
      <c r="M98" s="33">
        <v>3</v>
      </c>
      <c r="N98" s="33">
        <v>14</v>
      </c>
      <c r="O98" s="66" t="s">
        <v>128</v>
      </c>
      <c r="P98" s="31" t="s">
        <v>4</v>
      </c>
      <c r="Q98" s="30">
        <f>Q99</f>
        <v>2</v>
      </c>
      <c r="R98" s="29">
        <v>0</v>
      </c>
      <c r="S98" s="28"/>
    </row>
    <row r="99" spans="1:19" ht="32.25" customHeight="1">
      <c r="A99" s="118" t="s">
        <v>3</v>
      </c>
      <c r="B99" s="118"/>
      <c r="C99" s="118"/>
      <c r="D99" s="118"/>
      <c r="E99" s="118"/>
      <c r="F99" s="118"/>
      <c r="G99" s="118"/>
      <c r="H99" s="118"/>
      <c r="I99" s="118"/>
      <c r="J99" s="118"/>
      <c r="K99" s="119"/>
      <c r="L99" s="34">
        <v>650</v>
      </c>
      <c r="M99" s="33">
        <v>3</v>
      </c>
      <c r="N99" s="33">
        <v>14</v>
      </c>
      <c r="O99" s="66" t="s">
        <v>128</v>
      </c>
      <c r="P99" s="31" t="s">
        <v>1</v>
      </c>
      <c r="Q99" s="30">
        <v>2</v>
      </c>
      <c r="R99" s="29">
        <v>0</v>
      </c>
      <c r="S99" s="28"/>
    </row>
    <row r="100" spans="1:19" ht="191.25" customHeight="1">
      <c r="A100" s="122" t="s">
        <v>131</v>
      </c>
      <c r="B100" s="122"/>
      <c r="C100" s="122"/>
      <c r="D100" s="122"/>
      <c r="E100" s="122"/>
      <c r="F100" s="122"/>
      <c r="G100" s="122"/>
      <c r="H100" s="122"/>
      <c r="I100" s="122"/>
      <c r="J100" s="122"/>
      <c r="K100" s="123"/>
      <c r="L100" s="34">
        <v>650</v>
      </c>
      <c r="M100" s="33">
        <v>3</v>
      </c>
      <c r="N100" s="33">
        <v>14</v>
      </c>
      <c r="O100" s="32">
        <v>1310182300</v>
      </c>
      <c r="P100" s="31" t="s">
        <v>18</v>
      </c>
      <c r="Q100" s="30">
        <f>Q101</f>
        <v>19</v>
      </c>
      <c r="R100" s="29">
        <v>0</v>
      </c>
      <c r="S100" s="28"/>
    </row>
    <row r="101" spans="1:19" ht="51" customHeight="1">
      <c r="A101" s="118" t="s">
        <v>77</v>
      </c>
      <c r="B101" s="118"/>
      <c r="C101" s="118"/>
      <c r="D101" s="118"/>
      <c r="E101" s="118"/>
      <c r="F101" s="118"/>
      <c r="G101" s="118"/>
      <c r="H101" s="118"/>
      <c r="I101" s="118"/>
      <c r="J101" s="118"/>
      <c r="K101" s="119"/>
      <c r="L101" s="34">
        <v>650</v>
      </c>
      <c r="M101" s="33">
        <v>3</v>
      </c>
      <c r="N101" s="33">
        <v>14</v>
      </c>
      <c r="O101" s="32">
        <v>1310182300</v>
      </c>
      <c r="P101" s="31" t="s">
        <v>18</v>
      </c>
      <c r="Q101" s="30">
        <f>Q102</f>
        <v>19</v>
      </c>
      <c r="R101" s="29">
        <v>0</v>
      </c>
      <c r="S101" s="28"/>
    </row>
    <row r="102" spans="1:19" ht="73.5" customHeight="1">
      <c r="A102" s="118" t="s">
        <v>17</v>
      </c>
      <c r="B102" s="118"/>
      <c r="C102" s="118"/>
      <c r="D102" s="118"/>
      <c r="E102" s="118"/>
      <c r="F102" s="118"/>
      <c r="G102" s="118"/>
      <c r="H102" s="118"/>
      <c r="I102" s="118"/>
      <c r="J102" s="118"/>
      <c r="K102" s="119"/>
      <c r="L102" s="34">
        <v>650</v>
      </c>
      <c r="M102" s="33">
        <v>3</v>
      </c>
      <c r="N102" s="33">
        <v>14</v>
      </c>
      <c r="O102" s="32">
        <v>1310182300</v>
      </c>
      <c r="P102" s="31" t="s">
        <v>16</v>
      </c>
      <c r="Q102" s="30">
        <f>Q103</f>
        <v>19</v>
      </c>
      <c r="R102" s="29">
        <v>0</v>
      </c>
      <c r="S102" s="28"/>
    </row>
    <row r="103" spans="1:19" ht="42" customHeight="1">
      <c r="A103" s="118" t="s">
        <v>75</v>
      </c>
      <c r="B103" s="118"/>
      <c r="C103" s="118"/>
      <c r="D103" s="118"/>
      <c r="E103" s="118"/>
      <c r="F103" s="118"/>
      <c r="G103" s="118"/>
      <c r="H103" s="118"/>
      <c r="I103" s="118"/>
      <c r="J103" s="118"/>
      <c r="K103" s="119"/>
      <c r="L103" s="34">
        <v>650</v>
      </c>
      <c r="M103" s="33">
        <v>3</v>
      </c>
      <c r="N103" s="33">
        <v>14</v>
      </c>
      <c r="O103" s="32">
        <v>1310182300</v>
      </c>
      <c r="P103" s="31" t="s">
        <v>74</v>
      </c>
      <c r="Q103" s="30">
        <f>Q104</f>
        <v>19</v>
      </c>
      <c r="R103" s="29">
        <v>0</v>
      </c>
      <c r="S103" s="28"/>
    </row>
    <row r="104" spans="1:19" ht="71.25" customHeight="1">
      <c r="A104" s="118" t="s">
        <v>73</v>
      </c>
      <c r="B104" s="118"/>
      <c r="C104" s="118"/>
      <c r="D104" s="118"/>
      <c r="E104" s="118"/>
      <c r="F104" s="118"/>
      <c r="G104" s="118"/>
      <c r="H104" s="118"/>
      <c r="I104" s="118"/>
      <c r="J104" s="118"/>
      <c r="K104" s="119"/>
      <c r="L104" s="34">
        <v>650</v>
      </c>
      <c r="M104" s="33">
        <v>3</v>
      </c>
      <c r="N104" s="33">
        <v>14</v>
      </c>
      <c r="O104" s="32">
        <v>1310182300</v>
      </c>
      <c r="P104" s="31" t="s">
        <v>71</v>
      </c>
      <c r="Q104" s="30">
        <v>19</v>
      </c>
      <c r="R104" s="29">
        <v>0</v>
      </c>
      <c r="S104" s="28"/>
    </row>
    <row r="105" spans="1:19" ht="15" customHeight="1">
      <c r="A105" s="122" t="s">
        <v>70</v>
      </c>
      <c r="B105" s="122"/>
      <c r="C105" s="122"/>
      <c r="D105" s="122"/>
      <c r="E105" s="122"/>
      <c r="F105" s="122"/>
      <c r="G105" s="122"/>
      <c r="H105" s="122"/>
      <c r="I105" s="122"/>
      <c r="J105" s="122"/>
      <c r="K105" s="123"/>
      <c r="L105" s="56">
        <v>650</v>
      </c>
      <c r="M105" s="57">
        <v>4</v>
      </c>
      <c r="N105" s="57">
        <v>0</v>
      </c>
      <c r="O105" s="58" t="s">
        <v>19</v>
      </c>
      <c r="P105" s="59" t="s">
        <v>18</v>
      </c>
      <c r="Q105" s="60">
        <f>Q106+Q111</f>
        <v>2296.62</v>
      </c>
      <c r="R105" s="61">
        <v>0</v>
      </c>
      <c r="S105" s="28"/>
    </row>
    <row r="106" spans="1:19" ht="29.25" customHeight="1">
      <c r="A106" s="122" t="s">
        <v>69</v>
      </c>
      <c r="B106" s="122"/>
      <c r="C106" s="122"/>
      <c r="D106" s="122"/>
      <c r="E106" s="122"/>
      <c r="F106" s="122"/>
      <c r="G106" s="122"/>
      <c r="H106" s="122"/>
      <c r="I106" s="122"/>
      <c r="J106" s="122"/>
      <c r="K106" s="123"/>
      <c r="L106" s="34">
        <v>650</v>
      </c>
      <c r="M106" s="33">
        <v>4</v>
      </c>
      <c r="N106" s="33">
        <v>9</v>
      </c>
      <c r="O106" s="32" t="s">
        <v>19</v>
      </c>
      <c r="P106" s="31" t="s">
        <v>18</v>
      </c>
      <c r="Q106" s="30">
        <f>Q107</f>
        <v>1888.9</v>
      </c>
      <c r="R106" s="29">
        <v>0</v>
      </c>
      <c r="S106" s="28"/>
    </row>
    <row r="107" spans="1:19" ht="15" customHeight="1">
      <c r="A107" s="118" t="s">
        <v>29</v>
      </c>
      <c r="B107" s="118"/>
      <c r="C107" s="118"/>
      <c r="D107" s="118"/>
      <c r="E107" s="118"/>
      <c r="F107" s="118"/>
      <c r="G107" s="118"/>
      <c r="H107" s="118"/>
      <c r="I107" s="118"/>
      <c r="J107" s="118"/>
      <c r="K107" s="119"/>
      <c r="L107" s="34">
        <v>650</v>
      </c>
      <c r="M107" s="33">
        <v>4</v>
      </c>
      <c r="N107" s="33">
        <v>9</v>
      </c>
      <c r="O107" s="32" t="s">
        <v>23</v>
      </c>
      <c r="P107" s="31" t="s">
        <v>18</v>
      </c>
      <c r="Q107" s="30">
        <f>Q108</f>
        <v>1888.9</v>
      </c>
      <c r="R107" s="29">
        <v>0</v>
      </c>
      <c r="S107" s="28"/>
    </row>
    <row r="108" spans="1:19" ht="32.25" customHeight="1">
      <c r="A108" s="118" t="s">
        <v>7</v>
      </c>
      <c r="B108" s="118"/>
      <c r="C108" s="118"/>
      <c r="D108" s="118"/>
      <c r="E108" s="118"/>
      <c r="F108" s="118"/>
      <c r="G108" s="118"/>
      <c r="H108" s="118"/>
      <c r="I108" s="118"/>
      <c r="J108" s="118"/>
      <c r="K108" s="119"/>
      <c r="L108" s="34">
        <v>650</v>
      </c>
      <c r="M108" s="33">
        <v>4</v>
      </c>
      <c r="N108" s="33">
        <v>9</v>
      </c>
      <c r="O108" s="32" t="s">
        <v>23</v>
      </c>
      <c r="P108" s="31" t="s">
        <v>6</v>
      </c>
      <c r="Q108" s="30">
        <f>Q109</f>
        <v>1888.9</v>
      </c>
      <c r="R108" s="29">
        <v>0</v>
      </c>
      <c r="S108" s="28"/>
    </row>
    <row r="109" spans="1:19" ht="32.25" customHeight="1">
      <c r="A109" s="118" t="s">
        <v>5</v>
      </c>
      <c r="B109" s="118"/>
      <c r="C109" s="118"/>
      <c r="D109" s="118"/>
      <c r="E109" s="118"/>
      <c r="F109" s="118"/>
      <c r="G109" s="118"/>
      <c r="H109" s="118"/>
      <c r="I109" s="118"/>
      <c r="J109" s="118"/>
      <c r="K109" s="119"/>
      <c r="L109" s="34">
        <v>650</v>
      </c>
      <c r="M109" s="33">
        <v>4</v>
      </c>
      <c r="N109" s="33">
        <v>9</v>
      </c>
      <c r="O109" s="32" t="s">
        <v>23</v>
      </c>
      <c r="P109" s="31" t="s">
        <v>4</v>
      </c>
      <c r="Q109" s="30">
        <f>Q110</f>
        <v>1888.9</v>
      </c>
      <c r="R109" s="29">
        <v>0</v>
      </c>
      <c r="S109" s="28"/>
    </row>
    <row r="110" spans="1:19" ht="32.25" customHeight="1">
      <c r="A110" s="118" t="s">
        <v>3</v>
      </c>
      <c r="B110" s="118"/>
      <c r="C110" s="118"/>
      <c r="D110" s="118"/>
      <c r="E110" s="118"/>
      <c r="F110" s="118"/>
      <c r="G110" s="118"/>
      <c r="H110" s="118"/>
      <c r="I110" s="118"/>
      <c r="J110" s="118"/>
      <c r="K110" s="119"/>
      <c r="L110" s="34">
        <v>650</v>
      </c>
      <c r="M110" s="33">
        <v>4</v>
      </c>
      <c r="N110" s="33">
        <v>9</v>
      </c>
      <c r="O110" s="32" t="s">
        <v>23</v>
      </c>
      <c r="P110" s="31" t="s">
        <v>1</v>
      </c>
      <c r="Q110" s="30">
        <v>1888.9</v>
      </c>
      <c r="R110" s="29">
        <v>0</v>
      </c>
      <c r="S110" s="28"/>
    </row>
    <row r="111" spans="1:19" ht="21.75" customHeight="1">
      <c r="A111" s="122" t="s">
        <v>68</v>
      </c>
      <c r="B111" s="122"/>
      <c r="C111" s="122"/>
      <c r="D111" s="122"/>
      <c r="E111" s="122"/>
      <c r="F111" s="122"/>
      <c r="G111" s="122"/>
      <c r="H111" s="122"/>
      <c r="I111" s="122"/>
      <c r="J111" s="122"/>
      <c r="K111" s="123"/>
      <c r="L111" s="34">
        <v>650</v>
      </c>
      <c r="M111" s="33">
        <v>4</v>
      </c>
      <c r="N111" s="33">
        <v>12</v>
      </c>
      <c r="O111" s="32" t="s">
        <v>19</v>
      </c>
      <c r="P111" s="31" t="s">
        <v>18</v>
      </c>
      <c r="Q111" s="30">
        <f>Q112+Q116+Q120</f>
        <v>407.72</v>
      </c>
      <c r="R111" s="29">
        <v>0</v>
      </c>
      <c r="S111" s="28"/>
    </row>
    <row r="112" spans="1:19" ht="54.75" customHeight="1">
      <c r="A112" s="124" t="s">
        <v>142</v>
      </c>
      <c r="B112" s="120"/>
      <c r="C112" s="120"/>
      <c r="D112" s="120"/>
      <c r="E112" s="120"/>
      <c r="F112" s="120"/>
      <c r="G112" s="120"/>
      <c r="H112" s="120"/>
      <c r="I112" s="120"/>
      <c r="J112" s="120"/>
      <c r="K112" s="121"/>
      <c r="L112" s="74">
        <v>650</v>
      </c>
      <c r="M112" s="75">
        <v>4</v>
      </c>
      <c r="N112" s="75">
        <v>12</v>
      </c>
      <c r="O112" s="76">
        <v>1600099990</v>
      </c>
      <c r="P112" s="77" t="s">
        <v>18</v>
      </c>
      <c r="Q112" s="78">
        <f>Q113</f>
        <v>1</v>
      </c>
      <c r="R112" s="79">
        <v>0</v>
      </c>
      <c r="S112" s="28"/>
    </row>
    <row r="113" spans="1:19" ht="32.25" customHeight="1">
      <c r="A113" s="118" t="s">
        <v>7</v>
      </c>
      <c r="B113" s="118"/>
      <c r="C113" s="118"/>
      <c r="D113" s="118"/>
      <c r="E113" s="118"/>
      <c r="F113" s="118"/>
      <c r="G113" s="118"/>
      <c r="H113" s="118"/>
      <c r="I113" s="118"/>
      <c r="J113" s="118"/>
      <c r="K113" s="119"/>
      <c r="L113" s="34">
        <v>650</v>
      </c>
      <c r="M113" s="33">
        <v>4</v>
      </c>
      <c r="N113" s="33">
        <v>12</v>
      </c>
      <c r="O113" s="32">
        <v>1600099990</v>
      </c>
      <c r="P113" s="31" t="s">
        <v>6</v>
      </c>
      <c r="Q113" s="30">
        <f>Q114</f>
        <v>1</v>
      </c>
      <c r="R113" s="29">
        <v>0</v>
      </c>
      <c r="S113" s="28"/>
    </row>
    <row r="114" spans="1:19" ht="32.25" customHeight="1">
      <c r="A114" s="118" t="s">
        <v>5</v>
      </c>
      <c r="B114" s="118"/>
      <c r="C114" s="118"/>
      <c r="D114" s="118"/>
      <c r="E114" s="118"/>
      <c r="F114" s="118"/>
      <c r="G114" s="118"/>
      <c r="H114" s="118"/>
      <c r="I114" s="118"/>
      <c r="J114" s="118"/>
      <c r="K114" s="119"/>
      <c r="L114" s="34">
        <v>650</v>
      </c>
      <c r="M114" s="33">
        <v>4</v>
      </c>
      <c r="N114" s="33">
        <v>12</v>
      </c>
      <c r="O114" s="32">
        <v>1600099990</v>
      </c>
      <c r="P114" s="31" t="s">
        <v>4</v>
      </c>
      <c r="Q114" s="30">
        <f>Q115</f>
        <v>1</v>
      </c>
      <c r="R114" s="29">
        <v>0</v>
      </c>
      <c r="S114" s="28"/>
    </row>
    <row r="115" spans="1:19" ht="32.25" customHeight="1">
      <c r="A115" s="118" t="s">
        <v>3</v>
      </c>
      <c r="B115" s="118"/>
      <c r="C115" s="118"/>
      <c r="D115" s="118"/>
      <c r="E115" s="118"/>
      <c r="F115" s="118"/>
      <c r="G115" s="118"/>
      <c r="H115" s="118"/>
      <c r="I115" s="118"/>
      <c r="J115" s="118"/>
      <c r="K115" s="119"/>
      <c r="L115" s="34">
        <v>650</v>
      </c>
      <c r="M115" s="33">
        <v>4</v>
      </c>
      <c r="N115" s="33">
        <v>12</v>
      </c>
      <c r="O115" s="32">
        <v>1600099990</v>
      </c>
      <c r="P115" s="31" t="s">
        <v>1</v>
      </c>
      <c r="Q115" s="30">
        <v>1</v>
      </c>
      <c r="R115" s="29">
        <v>0</v>
      </c>
      <c r="S115" s="28"/>
    </row>
    <row r="116" spans="1:19" ht="63.75" customHeight="1">
      <c r="A116" s="124" t="s">
        <v>143</v>
      </c>
      <c r="B116" s="120"/>
      <c r="C116" s="120"/>
      <c r="D116" s="120"/>
      <c r="E116" s="120"/>
      <c r="F116" s="120"/>
      <c r="G116" s="120"/>
      <c r="H116" s="120"/>
      <c r="I116" s="120"/>
      <c r="J116" s="120"/>
      <c r="K116" s="121"/>
      <c r="L116" s="74">
        <v>650</v>
      </c>
      <c r="M116" s="75">
        <v>4</v>
      </c>
      <c r="N116" s="75">
        <v>12</v>
      </c>
      <c r="O116" s="76">
        <v>3400099990</v>
      </c>
      <c r="P116" s="77" t="s">
        <v>18</v>
      </c>
      <c r="Q116" s="78">
        <f>Q117</f>
        <v>30</v>
      </c>
      <c r="R116" s="79">
        <v>0</v>
      </c>
      <c r="S116" s="28"/>
    </row>
    <row r="117" spans="1:19" ht="32.25" customHeight="1">
      <c r="A117" s="118" t="s">
        <v>7</v>
      </c>
      <c r="B117" s="118"/>
      <c r="C117" s="118"/>
      <c r="D117" s="118"/>
      <c r="E117" s="118"/>
      <c r="F117" s="118"/>
      <c r="G117" s="118"/>
      <c r="H117" s="118"/>
      <c r="I117" s="118"/>
      <c r="J117" s="118"/>
      <c r="K117" s="119"/>
      <c r="L117" s="34">
        <v>650</v>
      </c>
      <c r="M117" s="33">
        <v>4</v>
      </c>
      <c r="N117" s="33">
        <v>12</v>
      </c>
      <c r="O117" s="32">
        <v>3400099990</v>
      </c>
      <c r="P117" s="31" t="s">
        <v>6</v>
      </c>
      <c r="Q117" s="30">
        <f>Q118</f>
        <v>30</v>
      </c>
      <c r="R117" s="29">
        <v>0</v>
      </c>
      <c r="S117" s="28"/>
    </row>
    <row r="118" spans="1:19" ht="32.25" customHeight="1">
      <c r="A118" s="118" t="s">
        <v>5</v>
      </c>
      <c r="B118" s="118"/>
      <c r="C118" s="118"/>
      <c r="D118" s="118"/>
      <c r="E118" s="118"/>
      <c r="F118" s="118"/>
      <c r="G118" s="118"/>
      <c r="H118" s="118"/>
      <c r="I118" s="118"/>
      <c r="J118" s="118"/>
      <c r="K118" s="119"/>
      <c r="L118" s="34">
        <v>650</v>
      </c>
      <c r="M118" s="33">
        <v>4</v>
      </c>
      <c r="N118" s="33">
        <v>12</v>
      </c>
      <c r="O118" s="32">
        <v>3400099990</v>
      </c>
      <c r="P118" s="31" t="s">
        <v>4</v>
      </c>
      <c r="Q118" s="30">
        <f>Q119</f>
        <v>30</v>
      </c>
      <c r="R118" s="29">
        <v>0</v>
      </c>
      <c r="S118" s="28"/>
    </row>
    <row r="119" spans="1:19" ht="32.25" customHeight="1">
      <c r="A119" s="118" t="s">
        <v>3</v>
      </c>
      <c r="B119" s="118"/>
      <c r="C119" s="118"/>
      <c r="D119" s="118"/>
      <c r="E119" s="118"/>
      <c r="F119" s="118"/>
      <c r="G119" s="118"/>
      <c r="H119" s="118"/>
      <c r="I119" s="118"/>
      <c r="J119" s="118"/>
      <c r="K119" s="119"/>
      <c r="L119" s="34">
        <v>650</v>
      </c>
      <c r="M119" s="33">
        <v>4</v>
      </c>
      <c r="N119" s="33">
        <v>12</v>
      </c>
      <c r="O119" s="32">
        <v>3400099990</v>
      </c>
      <c r="P119" s="31" t="s">
        <v>1</v>
      </c>
      <c r="Q119" s="30">
        <v>30</v>
      </c>
      <c r="R119" s="29">
        <v>0</v>
      </c>
      <c r="S119" s="28"/>
    </row>
    <row r="120" spans="1:19" ht="83.25" customHeight="1">
      <c r="A120" s="122" t="s">
        <v>39</v>
      </c>
      <c r="B120" s="122"/>
      <c r="C120" s="122"/>
      <c r="D120" s="122"/>
      <c r="E120" s="122"/>
      <c r="F120" s="122"/>
      <c r="G120" s="122"/>
      <c r="H120" s="122"/>
      <c r="I120" s="122"/>
      <c r="J120" s="122"/>
      <c r="K120" s="123"/>
      <c r="L120" s="34">
        <v>650</v>
      </c>
      <c r="M120" s="33">
        <v>4</v>
      </c>
      <c r="N120" s="33">
        <v>12</v>
      </c>
      <c r="O120" s="32" t="s">
        <v>35</v>
      </c>
      <c r="P120" s="31" t="s">
        <v>18</v>
      </c>
      <c r="Q120" s="30">
        <f>Q121</f>
        <v>376.72</v>
      </c>
      <c r="R120" s="29">
        <v>0</v>
      </c>
      <c r="S120" s="28"/>
    </row>
    <row r="121" spans="1:19" ht="15" customHeight="1">
      <c r="A121" s="118" t="s">
        <v>38</v>
      </c>
      <c r="B121" s="118"/>
      <c r="C121" s="118"/>
      <c r="D121" s="118"/>
      <c r="E121" s="118"/>
      <c r="F121" s="118"/>
      <c r="G121" s="118"/>
      <c r="H121" s="118"/>
      <c r="I121" s="118"/>
      <c r="J121" s="118"/>
      <c r="K121" s="119"/>
      <c r="L121" s="34">
        <v>650</v>
      </c>
      <c r="M121" s="33">
        <v>4</v>
      </c>
      <c r="N121" s="33">
        <v>12</v>
      </c>
      <c r="O121" s="32" t="s">
        <v>35</v>
      </c>
      <c r="P121" s="31" t="s">
        <v>37</v>
      </c>
      <c r="Q121" s="30">
        <f>Q122</f>
        <v>376.72</v>
      </c>
      <c r="R121" s="29">
        <v>0</v>
      </c>
      <c r="S121" s="28"/>
    </row>
    <row r="122" spans="1:19" ht="15" customHeight="1">
      <c r="A122" s="118" t="s">
        <v>36</v>
      </c>
      <c r="B122" s="118"/>
      <c r="C122" s="118"/>
      <c r="D122" s="118"/>
      <c r="E122" s="118"/>
      <c r="F122" s="118"/>
      <c r="G122" s="118"/>
      <c r="H122" s="118"/>
      <c r="I122" s="118"/>
      <c r="J122" s="118"/>
      <c r="K122" s="119"/>
      <c r="L122" s="34">
        <v>650</v>
      </c>
      <c r="M122" s="33">
        <v>4</v>
      </c>
      <c r="N122" s="33">
        <v>12</v>
      </c>
      <c r="O122" s="32" t="s">
        <v>35</v>
      </c>
      <c r="P122" s="31" t="s">
        <v>34</v>
      </c>
      <c r="Q122" s="30">
        <v>376.72</v>
      </c>
      <c r="R122" s="29">
        <v>0</v>
      </c>
      <c r="S122" s="28"/>
    </row>
    <row r="123" spans="1:19" ht="15" customHeight="1">
      <c r="A123" s="122" t="s">
        <v>67</v>
      </c>
      <c r="B123" s="122"/>
      <c r="C123" s="122"/>
      <c r="D123" s="122"/>
      <c r="E123" s="122"/>
      <c r="F123" s="122"/>
      <c r="G123" s="122"/>
      <c r="H123" s="122"/>
      <c r="I123" s="122"/>
      <c r="J123" s="122"/>
      <c r="K123" s="123"/>
      <c r="L123" s="56">
        <v>650</v>
      </c>
      <c r="M123" s="57">
        <v>5</v>
      </c>
      <c r="N123" s="57">
        <v>0</v>
      </c>
      <c r="O123" s="58" t="s">
        <v>19</v>
      </c>
      <c r="P123" s="59" t="s">
        <v>18</v>
      </c>
      <c r="Q123" s="60">
        <f>Q124+Q133</f>
        <v>404.4</v>
      </c>
      <c r="R123" s="61">
        <v>0</v>
      </c>
      <c r="S123" s="28"/>
    </row>
    <row r="124" spans="1:19" ht="15" customHeight="1">
      <c r="A124" s="118" t="s">
        <v>66</v>
      </c>
      <c r="B124" s="118"/>
      <c r="C124" s="118"/>
      <c r="D124" s="118"/>
      <c r="E124" s="118"/>
      <c r="F124" s="118"/>
      <c r="G124" s="118"/>
      <c r="H124" s="118"/>
      <c r="I124" s="118"/>
      <c r="J124" s="118"/>
      <c r="K124" s="119"/>
      <c r="L124" s="34">
        <v>650</v>
      </c>
      <c r="M124" s="33">
        <v>5</v>
      </c>
      <c r="N124" s="33">
        <v>1</v>
      </c>
      <c r="O124" s="32" t="s">
        <v>19</v>
      </c>
      <c r="P124" s="31" t="s">
        <v>18</v>
      </c>
      <c r="Q124" s="30">
        <f>Q125+Q129</f>
        <v>50</v>
      </c>
      <c r="R124" s="29">
        <v>0</v>
      </c>
      <c r="S124" s="28"/>
    </row>
    <row r="125" spans="1:19" ht="15" customHeight="1">
      <c r="A125" s="84"/>
      <c r="B125" s="84"/>
      <c r="C125" s="84"/>
      <c r="D125" s="84"/>
      <c r="E125" s="84"/>
      <c r="F125" s="84"/>
      <c r="G125" s="84"/>
      <c r="H125" s="84"/>
      <c r="I125" s="84"/>
      <c r="J125" s="63" t="s">
        <v>29</v>
      </c>
      <c r="K125" s="85"/>
      <c r="L125" s="34">
        <v>650</v>
      </c>
      <c r="M125" s="33">
        <v>5</v>
      </c>
      <c r="N125" s="33">
        <v>1</v>
      </c>
      <c r="O125" s="32">
        <v>7000099990</v>
      </c>
      <c r="P125" s="62">
        <v>0</v>
      </c>
      <c r="Q125" s="30">
        <f>Q126</f>
        <v>50</v>
      </c>
      <c r="R125" s="29"/>
      <c r="S125" s="28"/>
    </row>
    <row r="126" spans="1:19" ht="32.25" customHeight="1">
      <c r="A126" s="118" t="s">
        <v>7</v>
      </c>
      <c r="B126" s="118"/>
      <c r="C126" s="118"/>
      <c r="D126" s="118"/>
      <c r="E126" s="118"/>
      <c r="F126" s="118"/>
      <c r="G126" s="118"/>
      <c r="H126" s="118"/>
      <c r="I126" s="118"/>
      <c r="J126" s="118"/>
      <c r="K126" s="119"/>
      <c r="L126" s="34">
        <v>650</v>
      </c>
      <c r="M126" s="33">
        <v>5</v>
      </c>
      <c r="N126" s="33">
        <v>1</v>
      </c>
      <c r="O126" s="32">
        <v>7000099990</v>
      </c>
      <c r="P126" s="31" t="s">
        <v>6</v>
      </c>
      <c r="Q126" s="30">
        <f>Q127</f>
        <v>50</v>
      </c>
      <c r="R126" s="29">
        <v>0</v>
      </c>
      <c r="S126" s="28"/>
    </row>
    <row r="127" spans="1:19" ht="32.25" customHeight="1">
      <c r="A127" s="118" t="s">
        <v>5</v>
      </c>
      <c r="B127" s="118"/>
      <c r="C127" s="118"/>
      <c r="D127" s="118"/>
      <c r="E127" s="118"/>
      <c r="F127" s="118"/>
      <c r="G127" s="118"/>
      <c r="H127" s="118"/>
      <c r="I127" s="118"/>
      <c r="J127" s="118"/>
      <c r="K127" s="119"/>
      <c r="L127" s="34">
        <v>650</v>
      </c>
      <c r="M127" s="33">
        <v>5</v>
      </c>
      <c r="N127" s="33">
        <v>1</v>
      </c>
      <c r="O127" s="32">
        <v>7000099990</v>
      </c>
      <c r="P127" s="31" t="s">
        <v>4</v>
      </c>
      <c r="Q127" s="30">
        <f>Q128</f>
        <v>50</v>
      </c>
      <c r="R127" s="29">
        <v>0</v>
      </c>
      <c r="S127" s="28"/>
    </row>
    <row r="128" spans="1:19" ht="32.25" customHeight="1">
      <c r="A128" s="118" t="s">
        <v>3</v>
      </c>
      <c r="B128" s="118"/>
      <c r="C128" s="118"/>
      <c r="D128" s="118"/>
      <c r="E128" s="118"/>
      <c r="F128" s="118"/>
      <c r="G128" s="118"/>
      <c r="H128" s="118"/>
      <c r="I128" s="118"/>
      <c r="J128" s="118"/>
      <c r="K128" s="119"/>
      <c r="L128" s="34">
        <v>650</v>
      </c>
      <c r="M128" s="33">
        <v>5</v>
      </c>
      <c r="N128" s="33">
        <v>1</v>
      </c>
      <c r="O128" s="32">
        <v>7000099990</v>
      </c>
      <c r="P128" s="62">
        <v>244</v>
      </c>
      <c r="Q128" s="30">
        <v>50</v>
      </c>
      <c r="R128" s="29">
        <v>0</v>
      </c>
      <c r="S128" s="28"/>
    </row>
    <row r="129" spans="1:19" ht="49.5" customHeight="1">
      <c r="A129" s="120" t="s">
        <v>132</v>
      </c>
      <c r="B129" s="120"/>
      <c r="C129" s="120"/>
      <c r="D129" s="120"/>
      <c r="E129" s="120"/>
      <c r="F129" s="120"/>
      <c r="G129" s="120"/>
      <c r="H129" s="120"/>
      <c r="I129" s="120"/>
      <c r="J129" s="120"/>
      <c r="K129" s="121"/>
      <c r="L129" s="74">
        <v>650</v>
      </c>
      <c r="M129" s="75">
        <v>5</v>
      </c>
      <c r="N129" s="75">
        <v>1</v>
      </c>
      <c r="O129" s="76">
        <v>1100000000</v>
      </c>
      <c r="P129" s="77" t="s">
        <v>18</v>
      </c>
      <c r="Q129" s="78">
        <f>Q130</f>
        <v>0</v>
      </c>
      <c r="R129" s="79">
        <v>0</v>
      </c>
      <c r="S129" s="28"/>
    </row>
    <row r="130" spans="1:19" ht="32.25" customHeight="1">
      <c r="A130" s="118" t="s">
        <v>7</v>
      </c>
      <c r="B130" s="118"/>
      <c r="C130" s="118"/>
      <c r="D130" s="118"/>
      <c r="E130" s="118"/>
      <c r="F130" s="118"/>
      <c r="G130" s="118"/>
      <c r="H130" s="118"/>
      <c r="I130" s="118"/>
      <c r="J130" s="118"/>
      <c r="K130" s="119"/>
      <c r="L130" s="34">
        <v>650</v>
      </c>
      <c r="M130" s="33">
        <v>5</v>
      </c>
      <c r="N130" s="33">
        <v>1</v>
      </c>
      <c r="O130" s="32">
        <v>1100000000</v>
      </c>
      <c r="P130" s="31" t="s">
        <v>6</v>
      </c>
      <c r="Q130" s="30">
        <f>Q131</f>
        <v>0</v>
      </c>
      <c r="R130" s="29">
        <v>0</v>
      </c>
      <c r="S130" s="28"/>
    </row>
    <row r="131" spans="1:19" ht="32.25" customHeight="1">
      <c r="A131" s="118" t="s">
        <v>5</v>
      </c>
      <c r="B131" s="118"/>
      <c r="C131" s="118"/>
      <c r="D131" s="118"/>
      <c r="E131" s="118"/>
      <c r="F131" s="118"/>
      <c r="G131" s="118"/>
      <c r="H131" s="118"/>
      <c r="I131" s="118"/>
      <c r="J131" s="118"/>
      <c r="K131" s="119"/>
      <c r="L131" s="34">
        <v>650</v>
      </c>
      <c r="M131" s="33">
        <v>5</v>
      </c>
      <c r="N131" s="33">
        <v>1</v>
      </c>
      <c r="O131" s="32">
        <v>1100000000</v>
      </c>
      <c r="P131" s="31" t="s">
        <v>4</v>
      </c>
      <c r="Q131" s="30">
        <f>Q132</f>
        <v>0</v>
      </c>
      <c r="R131" s="29">
        <v>0</v>
      </c>
      <c r="S131" s="28"/>
    </row>
    <row r="132" spans="1:19" ht="32.25" customHeight="1">
      <c r="A132" s="118" t="s">
        <v>3</v>
      </c>
      <c r="B132" s="118"/>
      <c r="C132" s="118"/>
      <c r="D132" s="118"/>
      <c r="E132" s="118"/>
      <c r="F132" s="118"/>
      <c r="G132" s="118"/>
      <c r="H132" s="118"/>
      <c r="I132" s="118"/>
      <c r="J132" s="118"/>
      <c r="K132" s="119"/>
      <c r="L132" s="34">
        <v>650</v>
      </c>
      <c r="M132" s="33">
        <v>5</v>
      </c>
      <c r="N132" s="33">
        <v>1</v>
      </c>
      <c r="O132" s="32">
        <v>1100000000</v>
      </c>
      <c r="P132" s="31" t="s">
        <v>1</v>
      </c>
      <c r="Q132" s="30">
        <v>0</v>
      </c>
      <c r="R132" s="29">
        <v>0</v>
      </c>
      <c r="S132" s="28"/>
    </row>
    <row r="133" spans="1:19" ht="15" customHeight="1">
      <c r="A133" s="122" t="s">
        <v>65</v>
      </c>
      <c r="B133" s="122"/>
      <c r="C133" s="122"/>
      <c r="D133" s="122"/>
      <c r="E133" s="122"/>
      <c r="F133" s="122"/>
      <c r="G133" s="122"/>
      <c r="H133" s="122"/>
      <c r="I133" s="122"/>
      <c r="J133" s="122"/>
      <c r="K133" s="123"/>
      <c r="L133" s="34">
        <v>650</v>
      </c>
      <c r="M133" s="33">
        <v>5</v>
      </c>
      <c r="N133" s="33">
        <v>3</v>
      </c>
      <c r="O133" s="32" t="s">
        <v>19</v>
      </c>
      <c r="P133" s="31" t="s">
        <v>18</v>
      </c>
      <c r="Q133" s="30">
        <f>Q134+Q141</f>
        <v>354.4</v>
      </c>
      <c r="R133" s="29">
        <v>0</v>
      </c>
      <c r="S133" s="28"/>
    </row>
    <row r="134" spans="1:19" ht="52.5" customHeight="1">
      <c r="A134" s="137" t="s">
        <v>146</v>
      </c>
      <c r="B134" s="137"/>
      <c r="C134" s="137"/>
      <c r="D134" s="137"/>
      <c r="E134" s="137"/>
      <c r="F134" s="137"/>
      <c r="G134" s="137"/>
      <c r="H134" s="137"/>
      <c r="I134" s="137"/>
      <c r="J134" s="137"/>
      <c r="K134" s="138"/>
      <c r="L134" s="34">
        <v>650</v>
      </c>
      <c r="M134" s="33">
        <v>5</v>
      </c>
      <c r="N134" s="33">
        <v>3</v>
      </c>
      <c r="O134" s="32" t="s">
        <v>64</v>
      </c>
      <c r="P134" s="31" t="s">
        <v>18</v>
      </c>
      <c r="Q134" s="30">
        <f aca="true" t="shared" si="2" ref="Q134:Q139">Q135</f>
        <v>304.4</v>
      </c>
      <c r="R134" s="29">
        <v>0</v>
      </c>
      <c r="S134" s="28"/>
    </row>
    <row r="135" spans="1:19" ht="52.5" customHeight="1">
      <c r="A135" s="118" t="s">
        <v>63</v>
      </c>
      <c r="B135" s="118"/>
      <c r="C135" s="118"/>
      <c r="D135" s="118"/>
      <c r="E135" s="118"/>
      <c r="F135" s="118"/>
      <c r="G135" s="118"/>
      <c r="H135" s="118"/>
      <c r="I135" s="118"/>
      <c r="J135" s="118"/>
      <c r="K135" s="119"/>
      <c r="L135" s="34">
        <v>650</v>
      </c>
      <c r="M135" s="33">
        <v>5</v>
      </c>
      <c r="N135" s="33">
        <v>3</v>
      </c>
      <c r="O135" s="32" t="s">
        <v>62</v>
      </c>
      <c r="P135" s="31" t="s">
        <v>18</v>
      </c>
      <c r="Q135" s="30">
        <f t="shared" si="2"/>
        <v>304.4</v>
      </c>
      <c r="R135" s="29">
        <v>0</v>
      </c>
      <c r="S135" s="28"/>
    </row>
    <row r="136" spans="1:19" ht="31.5" customHeight="1">
      <c r="A136" s="118" t="s">
        <v>61</v>
      </c>
      <c r="B136" s="118"/>
      <c r="C136" s="118"/>
      <c r="D136" s="118"/>
      <c r="E136" s="118"/>
      <c r="F136" s="118"/>
      <c r="G136" s="118"/>
      <c r="H136" s="118"/>
      <c r="I136" s="118"/>
      <c r="J136" s="118"/>
      <c r="K136" s="119"/>
      <c r="L136" s="34">
        <v>650</v>
      </c>
      <c r="M136" s="33">
        <v>5</v>
      </c>
      <c r="N136" s="33">
        <v>3</v>
      </c>
      <c r="O136" s="32" t="s">
        <v>60</v>
      </c>
      <c r="P136" s="31" t="s">
        <v>18</v>
      </c>
      <c r="Q136" s="30">
        <f t="shared" si="2"/>
        <v>304.4</v>
      </c>
      <c r="R136" s="29">
        <v>0</v>
      </c>
      <c r="S136" s="28"/>
    </row>
    <row r="137" spans="1:19" ht="85.5" customHeight="1">
      <c r="A137" s="118" t="s">
        <v>59</v>
      </c>
      <c r="B137" s="118"/>
      <c r="C137" s="118"/>
      <c r="D137" s="118"/>
      <c r="E137" s="118"/>
      <c r="F137" s="118"/>
      <c r="G137" s="118"/>
      <c r="H137" s="118"/>
      <c r="I137" s="118"/>
      <c r="J137" s="118"/>
      <c r="K137" s="119"/>
      <c r="L137" s="34">
        <v>650</v>
      </c>
      <c r="M137" s="33">
        <v>5</v>
      </c>
      <c r="N137" s="33">
        <v>3</v>
      </c>
      <c r="O137" s="32" t="s">
        <v>58</v>
      </c>
      <c r="P137" s="31" t="s">
        <v>18</v>
      </c>
      <c r="Q137" s="30">
        <f t="shared" si="2"/>
        <v>304.4</v>
      </c>
      <c r="R137" s="29">
        <v>0</v>
      </c>
      <c r="S137" s="28"/>
    </row>
    <row r="138" spans="1:19" ht="32.25" customHeight="1">
      <c r="A138" s="118" t="s">
        <v>7</v>
      </c>
      <c r="B138" s="118"/>
      <c r="C138" s="118"/>
      <c r="D138" s="118"/>
      <c r="E138" s="118"/>
      <c r="F138" s="118"/>
      <c r="G138" s="118"/>
      <c r="H138" s="118"/>
      <c r="I138" s="118"/>
      <c r="J138" s="118"/>
      <c r="K138" s="119"/>
      <c r="L138" s="34">
        <v>650</v>
      </c>
      <c r="M138" s="33">
        <v>5</v>
      </c>
      <c r="N138" s="33">
        <v>3</v>
      </c>
      <c r="O138" s="32" t="s">
        <v>58</v>
      </c>
      <c r="P138" s="31" t="s">
        <v>6</v>
      </c>
      <c r="Q138" s="30">
        <f t="shared" si="2"/>
        <v>304.4</v>
      </c>
      <c r="R138" s="29">
        <v>0</v>
      </c>
      <c r="S138" s="28"/>
    </row>
    <row r="139" spans="1:19" ht="32.25" customHeight="1">
      <c r="A139" s="118" t="s">
        <v>5</v>
      </c>
      <c r="B139" s="118"/>
      <c r="C139" s="118"/>
      <c r="D139" s="118"/>
      <c r="E139" s="118"/>
      <c r="F139" s="118"/>
      <c r="G139" s="118"/>
      <c r="H139" s="118"/>
      <c r="I139" s="118"/>
      <c r="J139" s="118"/>
      <c r="K139" s="119"/>
      <c r="L139" s="34">
        <v>650</v>
      </c>
      <c r="M139" s="33">
        <v>5</v>
      </c>
      <c r="N139" s="33">
        <v>3</v>
      </c>
      <c r="O139" s="32" t="s">
        <v>58</v>
      </c>
      <c r="P139" s="31" t="s">
        <v>4</v>
      </c>
      <c r="Q139" s="30">
        <f t="shared" si="2"/>
        <v>304.4</v>
      </c>
      <c r="R139" s="29">
        <v>0</v>
      </c>
      <c r="S139" s="28"/>
    </row>
    <row r="140" spans="1:19" ht="32.25" customHeight="1">
      <c r="A140" s="118" t="s">
        <v>3</v>
      </c>
      <c r="B140" s="118"/>
      <c r="C140" s="118"/>
      <c r="D140" s="118"/>
      <c r="E140" s="118"/>
      <c r="F140" s="118"/>
      <c r="G140" s="118"/>
      <c r="H140" s="118"/>
      <c r="I140" s="118"/>
      <c r="J140" s="118"/>
      <c r="K140" s="119"/>
      <c r="L140" s="34">
        <v>650</v>
      </c>
      <c r="M140" s="33">
        <v>5</v>
      </c>
      <c r="N140" s="33">
        <v>3</v>
      </c>
      <c r="O140" s="32" t="s">
        <v>58</v>
      </c>
      <c r="P140" s="31" t="s">
        <v>1</v>
      </c>
      <c r="Q140" s="30">
        <v>304.4</v>
      </c>
      <c r="R140" s="29">
        <v>0</v>
      </c>
      <c r="S140" s="28"/>
    </row>
    <row r="141" spans="1:19" ht="15" customHeight="1">
      <c r="A141" s="118" t="s">
        <v>29</v>
      </c>
      <c r="B141" s="118"/>
      <c r="C141" s="118"/>
      <c r="D141" s="118"/>
      <c r="E141" s="118"/>
      <c r="F141" s="118"/>
      <c r="G141" s="118"/>
      <c r="H141" s="118"/>
      <c r="I141" s="118"/>
      <c r="J141" s="118"/>
      <c r="K141" s="119"/>
      <c r="L141" s="34">
        <v>650</v>
      </c>
      <c r="M141" s="33">
        <v>5</v>
      </c>
      <c r="N141" s="33">
        <v>3</v>
      </c>
      <c r="O141" s="32" t="s">
        <v>23</v>
      </c>
      <c r="P141" s="31" t="s">
        <v>18</v>
      </c>
      <c r="Q141" s="30">
        <f>Q142</f>
        <v>50</v>
      </c>
      <c r="R141" s="29">
        <v>0</v>
      </c>
      <c r="S141" s="28"/>
    </row>
    <row r="142" spans="1:19" ht="32.25" customHeight="1">
      <c r="A142" s="118" t="s">
        <v>7</v>
      </c>
      <c r="B142" s="118"/>
      <c r="C142" s="118"/>
      <c r="D142" s="118"/>
      <c r="E142" s="118"/>
      <c r="F142" s="118"/>
      <c r="G142" s="118"/>
      <c r="H142" s="118"/>
      <c r="I142" s="118"/>
      <c r="J142" s="118"/>
      <c r="K142" s="119"/>
      <c r="L142" s="34">
        <v>650</v>
      </c>
      <c r="M142" s="33">
        <v>5</v>
      </c>
      <c r="N142" s="33">
        <v>3</v>
      </c>
      <c r="O142" s="32" t="s">
        <v>23</v>
      </c>
      <c r="P142" s="31" t="s">
        <v>6</v>
      </c>
      <c r="Q142" s="30">
        <f>Q143</f>
        <v>50</v>
      </c>
      <c r="R142" s="29">
        <v>0</v>
      </c>
      <c r="S142" s="28"/>
    </row>
    <row r="143" spans="1:19" ht="32.25" customHeight="1">
      <c r="A143" s="118" t="s">
        <v>5</v>
      </c>
      <c r="B143" s="118"/>
      <c r="C143" s="118"/>
      <c r="D143" s="118"/>
      <c r="E143" s="118"/>
      <c r="F143" s="118"/>
      <c r="G143" s="118"/>
      <c r="H143" s="118"/>
      <c r="I143" s="118"/>
      <c r="J143" s="118"/>
      <c r="K143" s="119"/>
      <c r="L143" s="34">
        <v>650</v>
      </c>
      <c r="M143" s="33">
        <v>5</v>
      </c>
      <c r="N143" s="33">
        <v>3</v>
      </c>
      <c r="O143" s="32" t="s">
        <v>23</v>
      </c>
      <c r="P143" s="31" t="s">
        <v>4</v>
      </c>
      <c r="Q143" s="30">
        <f>Q144</f>
        <v>50</v>
      </c>
      <c r="R143" s="29">
        <v>0</v>
      </c>
      <c r="S143" s="28"/>
    </row>
    <row r="144" spans="1:19" ht="32.25" customHeight="1">
      <c r="A144" s="118" t="s">
        <v>3</v>
      </c>
      <c r="B144" s="118"/>
      <c r="C144" s="118"/>
      <c r="D144" s="118"/>
      <c r="E144" s="118"/>
      <c r="F144" s="118"/>
      <c r="G144" s="118"/>
      <c r="H144" s="118"/>
      <c r="I144" s="118"/>
      <c r="J144" s="118"/>
      <c r="K144" s="119"/>
      <c r="L144" s="34">
        <v>650</v>
      </c>
      <c r="M144" s="33">
        <v>5</v>
      </c>
      <c r="N144" s="33">
        <v>3</v>
      </c>
      <c r="O144" s="32" t="s">
        <v>23</v>
      </c>
      <c r="P144" s="31" t="s">
        <v>1</v>
      </c>
      <c r="Q144" s="30">
        <v>50</v>
      </c>
      <c r="R144" s="29">
        <v>0</v>
      </c>
      <c r="S144" s="28"/>
    </row>
    <row r="145" spans="1:19" ht="15" customHeight="1">
      <c r="A145" s="122" t="s">
        <v>57</v>
      </c>
      <c r="B145" s="122"/>
      <c r="C145" s="122"/>
      <c r="D145" s="122"/>
      <c r="E145" s="122"/>
      <c r="F145" s="122"/>
      <c r="G145" s="122"/>
      <c r="H145" s="122"/>
      <c r="I145" s="122"/>
      <c r="J145" s="122"/>
      <c r="K145" s="123"/>
      <c r="L145" s="56">
        <v>650</v>
      </c>
      <c r="M145" s="57">
        <v>7</v>
      </c>
      <c r="N145" s="57">
        <v>0</v>
      </c>
      <c r="O145" s="58" t="s">
        <v>19</v>
      </c>
      <c r="P145" s="59" t="s">
        <v>18</v>
      </c>
      <c r="Q145" s="60">
        <f>Q146</f>
        <v>2</v>
      </c>
      <c r="R145" s="61">
        <v>0</v>
      </c>
      <c r="S145" s="28"/>
    </row>
    <row r="146" spans="1:19" ht="21.75" customHeight="1">
      <c r="A146" s="118" t="s">
        <v>56</v>
      </c>
      <c r="B146" s="118"/>
      <c r="C146" s="118"/>
      <c r="D146" s="118"/>
      <c r="E146" s="118"/>
      <c r="F146" s="118"/>
      <c r="G146" s="118"/>
      <c r="H146" s="118"/>
      <c r="I146" s="118"/>
      <c r="J146" s="118"/>
      <c r="K146" s="119"/>
      <c r="L146" s="34">
        <v>650</v>
      </c>
      <c r="M146" s="33">
        <v>7</v>
      </c>
      <c r="N146" s="33">
        <v>7</v>
      </c>
      <c r="O146" s="32" t="s">
        <v>19</v>
      </c>
      <c r="P146" s="31" t="s">
        <v>18</v>
      </c>
      <c r="Q146" s="30">
        <f>Q147</f>
        <v>2</v>
      </c>
      <c r="R146" s="29">
        <v>0</v>
      </c>
      <c r="S146" s="28"/>
    </row>
    <row r="147" spans="1:19" ht="38.25" customHeight="1">
      <c r="A147" s="120" t="s">
        <v>133</v>
      </c>
      <c r="B147" s="120"/>
      <c r="C147" s="120"/>
      <c r="D147" s="120"/>
      <c r="E147" s="120"/>
      <c r="F147" s="120"/>
      <c r="G147" s="120"/>
      <c r="H147" s="120"/>
      <c r="I147" s="120"/>
      <c r="J147" s="120"/>
      <c r="K147" s="121"/>
      <c r="L147" s="74">
        <v>650</v>
      </c>
      <c r="M147" s="75">
        <v>7</v>
      </c>
      <c r="N147" s="75">
        <v>7</v>
      </c>
      <c r="O147" s="76">
        <v>3200099990</v>
      </c>
      <c r="P147" s="77" t="s">
        <v>18</v>
      </c>
      <c r="Q147" s="78">
        <f>Q148</f>
        <v>2</v>
      </c>
      <c r="R147" s="79">
        <f>R148</f>
        <v>0</v>
      </c>
      <c r="S147" s="28"/>
    </row>
    <row r="148" spans="1:19" ht="32.25" customHeight="1">
      <c r="A148" s="118" t="s">
        <v>7</v>
      </c>
      <c r="B148" s="118"/>
      <c r="C148" s="118"/>
      <c r="D148" s="118"/>
      <c r="E148" s="118"/>
      <c r="F148" s="118"/>
      <c r="G148" s="118"/>
      <c r="H148" s="118"/>
      <c r="I148" s="118"/>
      <c r="J148" s="118"/>
      <c r="K148" s="119"/>
      <c r="L148" s="34">
        <v>650</v>
      </c>
      <c r="M148" s="33">
        <v>7</v>
      </c>
      <c r="N148" s="33">
        <v>7</v>
      </c>
      <c r="O148" s="32">
        <v>3200099990</v>
      </c>
      <c r="P148" s="31" t="s">
        <v>6</v>
      </c>
      <c r="Q148" s="30">
        <f>Q149</f>
        <v>2</v>
      </c>
      <c r="R148" s="29">
        <v>0</v>
      </c>
      <c r="S148" s="28"/>
    </row>
    <row r="149" spans="1:19" ht="32.25" customHeight="1">
      <c r="A149" s="118" t="s">
        <v>5</v>
      </c>
      <c r="B149" s="118"/>
      <c r="C149" s="118"/>
      <c r="D149" s="118"/>
      <c r="E149" s="118"/>
      <c r="F149" s="118"/>
      <c r="G149" s="118"/>
      <c r="H149" s="118"/>
      <c r="I149" s="118"/>
      <c r="J149" s="118"/>
      <c r="K149" s="119"/>
      <c r="L149" s="34">
        <v>650</v>
      </c>
      <c r="M149" s="33">
        <v>7</v>
      </c>
      <c r="N149" s="33">
        <v>7</v>
      </c>
      <c r="O149" s="32">
        <v>3200099990</v>
      </c>
      <c r="P149" s="31" t="s">
        <v>4</v>
      </c>
      <c r="Q149" s="30">
        <f>Q150</f>
        <v>2</v>
      </c>
      <c r="R149" s="29">
        <v>0</v>
      </c>
      <c r="S149" s="28"/>
    </row>
    <row r="150" spans="1:19" ht="32.25" customHeight="1">
      <c r="A150" s="118" t="s">
        <v>3</v>
      </c>
      <c r="B150" s="118"/>
      <c r="C150" s="118"/>
      <c r="D150" s="118"/>
      <c r="E150" s="118"/>
      <c r="F150" s="118"/>
      <c r="G150" s="118"/>
      <c r="H150" s="118"/>
      <c r="I150" s="118"/>
      <c r="J150" s="118"/>
      <c r="K150" s="119"/>
      <c r="L150" s="34">
        <v>650</v>
      </c>
      <c r="M150" s="33">
        <v>7</v>
      </c>
      <c r="N150" s="33">
        <v>7</v>
      </c>
      <c r="O150" s="32">
        <v>3200099990</v>
      </c>
      <c r="P150" s="31" t="s">
        <v>1</v>
      </c>
      <c r="Q150" s="30">
        <v>2</v>
      </c>
      <c r="R150" s="29">
        <v>0</v>
      </c>
      <c r="S150" s="28"/>
    </row>
    <row r="151" spans="1:19" ht="61.5" customHeight="1">
      <c r="A151" s="84"/>
      <c r="B151" s="84"/>
      <c r="C151" s="84"/>
      <c r="D151" s="84"/>
      <c r="E151" s="84"/>
      <c r="F151" s="84"/>
      <c r="G151" s="84"/>
      <c r="H151" s="84"/>
      <c r="I151" s="84"/>
      <c r="J151" s="89" t="s">
        <v>137</v>
      </c>
      <c r="K151" s="87"/>
      <c r="L151" s="74">
        <v>650</v>
      </c>
      <c r="M151" s="75">
        <v>0</v>
      </c>
      <c r="N151" s="75">
        <v>0</v>
      </c>
      <c r="O151" s="76">
        <v>0</v>
      </c>
      <c r="P151" s="99">
        <v>0</v>
      </c>
      <c r="Q151" s="78">
        <f>Q154+Q160+Q164+Q167+Q171+Q186</f>
        <v>9493</v>
      </c>
      <c r="R151" s="79">
        <f>R154+R160+R164+R167+R171+R186</f>
        <v>0</v>
      </c>
      <c r="S151" s="28"/>
    </row>
    <row r="152" spans="1:19" ht="15" customHeight="1">
      <c r="A152" s="122" t="s">
        <v>55</v>
      </c>
      <c r="B152" s="122"/>
      <c r="C152" s="122"/>
      <c r="D152" s="122"/>
      <c r="E152" s="122"/>
      <c r="F152" s="122"/>
      <c r="G152" s="122"/>
      <c r="H152" s="122"/>
      <c r="I152" s="122"/>
      <c r="J152" s="122"/>
      <c r="K152" s="123"/>
      <c r="L152" s="56">
        <v>650</v>
      </c>
      <c r="M152" s="57">
        <v>8</v>
      </c>
      <c r="N152" s="57">
        <v>0</v>
      </c>
      <c r="O152" s="58" t="s">
        <v>19</v>
      </c>
      <c r="P152" s="59" t="s">
        <v>18</v>
      </c>
      <c r="Q152" s="60">
        <f>Q153</f>
        <v>10138.8</v>
      </c>
      <c r="R152" s="61">
        <v>0</v>
      </c>
      <c r="S152" s="28"/>
    </row>
    <row r="153" spans="1:19" ht="15" customHeight="1">
      <c r="A153" s="118" t="s">
        <v>54</v>
      </c>
      <c r="B153" s="118"/>
      <c r="C153" s="118"/>
      <c r="D153" s="118"/>
      <c r="E153" s="118"/>
      <c r="F153" s="118"/>
      <c r="G153" s="118"/>
      <c r="H153" s="118"/>
      <c r="I153" s="118"/>
      <c r="J153" s="118"/>
      <c r="K153" s="119"/>
      <c r="L153" s="34">
        <v>650</v>
      </c>
      <c r="M153" s="33">
        <v>8</v>
      </c>
      <c r="N153" s="33">
        <v>1</v>
      </c>
      <c r="O153" s="32" t="s">
        <v>19</v>
      </c>
      <c r="P153" s="31" t="s">
        <v>18</v>
      </c>
      <c r="Q153" s="30">
        <f>Q154+Q160+Q164+Q167+Q171+Q176</f>
        <v>10138.8</v>
      </c>
      <c r="R153" s="29">
        <f>R154+R160+R164+R167+R171+R176</f>
        <v>0</v>
      </c>
      <c r="S153" s="28"/>
    </row>
    <row r="154" spans="1:19" ht="76.5" customHeight="1">
      <c r="A154" s="118" t="s">
        <v>17</v>
      </c>
      <c r="B154" s="118"/>
      <c r="C154" s="118"/>
      <c r="D154" s="118"/>
      <c r="E154" s="118"/>
      <c r="F154" s="118"/>
      <c r="G154" s="118"/>
      <c r="H154" s="118"/>
      <c r="I154" s="118"/>
      <c r="J154" s="118"/>
      <c r="K154" s="119"/>
      <c r="L154" s="34">
        <v>650</v>
      </c>
      <c r="M154" s="33">
        <v>8</v>
      </c>
      <c r="N154" s="33">
        <v>1</v>
      </c>
      <c r="O154" s="32">
        <v>510000590</v>
      </c>
      <c r="P154" s="31" t="s">
        <v>16</v>
      </c>
      <c r="Q154" s="30">
        <f>Q155</f>
        <v>3726</v>
      </c>
      <c r="R154" s="29">
        <v>0</v>
      </c>
      <c r="S154" s="28"/>
    </row>
    <row r="155" spans="1:19" ht="27.75" customHeight="1">
      <c r="A155" s="118" t="s">
        <v>15</v>
      </c>
      <c r="B155" s="118"/>
      <c r="C155" s="118"/>
      <c r="D155" s="118"/>
      <c r="E155" s="118"/>
      <c r="F155" s="118"/>
      <c r="G155" s="118"/>
      <c r="H155" s="118"/>
      <c r="I155" s="118"/>
      <c r="J155" s="118"/>
      <c r="K155" s="119"/>
      <c r="L155" s="34">
        <v>650</v>
      </c>
      <c r="M155" s="33">
        <v>8</v>
      </c>
      <c r="N155" s="33">
        <v>1</v>
      </c>
      <c r="O155" s="32">
        <v>510000590</v>
      </c>
      <c r="P155" s="31" t="s">
        <v>14</v>
      </c>
      <c r="Q155" s="30">
        <f>SUM(Q156:Q159)</f>
        <v>3726</v>
      </c>
      <c r="R155" s="29">
        <v>0</v>
      </c>
      <c r="S155" s="28"/>
    </row>
    <row r="156" spans="1:19" ht="26.25" customHeight="1">
      <c r="A156" s="118" t="s">
        <v>13</v>
      </c>
      <c r="B156" s="118"/>
      <c r="C156" s="118"/>
      <c r="D156" s="118"/>
      <c r="E156" s="118"/>
      <c r="F156" s="118"/>
      <c r="G156" s="118"/>
      <c r="H156" s="118"/>
      <c r="I156" s="118"/>
      <c r="J156" s="118"/>
      <c r="K156" s="119"/>
      <c r="L156" s="34">
        <v>650</v>
      </c>
      <c r="M156" s="33">
        <v>8</v>
      </c>
      <c r="N156" s="33">
        <v>1</v>
      </c>
      <c r="O156" s="32">
        <v>510000590</v>
      </c>
      <c r="P156" s="31" t="s">
        <v>12</v>
      </c>
      <c r="Q156" s="30">
        <v>2846</v>
      </c>
      <c r="R156" s="29">
        <v>0</v>
      </c>
      <c r="S156" s="28"/>
    </row>
    <row r="157" spans="1:19" ht="41.25" customHeight="1">
      <c r="A157" s="118" t="s">
        <v>11</v>
      </c>
      <c r="B157" s="118"/>
      <c r="C157" s="118"/>
      <c r="D157" s="118"/>
      <c r="E157" s="118"/>
      <c r="F157" s="118"/>
      <c r="G157" s="118"/>
      <c r="H157" s="118"/>
      <c r="I157" s="118"/>
      <c r="J157" s="118"/>
      <c r="K157" s="119"/>
      <c r="L157" s="34">
        <v>650</v>
      </c>
      <c r="M157" s="33">
        <v>8</v>
      </c>
      <c r="N157" s="33">
        <v>1</v>
      </c>
      <c r="O157" s="32">
        <v>510000590</v>
      </c>
      <c r="P157" s="31" t="s">
        <v>10</v>
      </c>
      <c r="Q157" s="30">
        <v>20</v>
      </c>
      <c r="R157" s="29">
        <v>0</v>
      </c>
      <c r="S157" s="28"/>
    </row>
    <row r="158" spans="1:19" ht="60.75" customHeight="1">
      <c r="A158" s="118" t="s">
        <v>53</v>
      </c>
      <c r="B158" s="118"/>
      <c r="C158" s="118"/>
      <c r="D158" s="118"/>
      <c r="E158" s="118"/>
      <c r="F158" s="118"/>
      <c r="G158" s="118"/>
      <c r="H158" s="118"/>
      <c r="I158" s="118"/>
      <c r="J158" s="118"/>
      <c r="K158" s="119"/>
      <c r="L158" s="34">
        <v>650</v>
      </c>
      <c r="M158" s="33">
        <v>8</v>
      </c>
      <c r="N158" s="33">
        <v>1</v>
      </c>
      <c r="O158" s="32">
        <v>510000590</v>
      </c>
      <c r="P158" s="31" t="s">
        <v>52</v>
      </c>
      <c r="Q158" s="30">
        <v>0</v>
      </c>
      <c r="R158" s="29">
        <v>0</v>
      </c>
      <c r="S158" s="28"/>
    </row>
    <row r="159" spans="1:19" ht="54.75" customHeight="1">
      <c r="A159" s="118" t="s">
        <v>9</v>
      </c>
      <c r="B159" s="118"/>
      <c r="C159" s="118"/>
      <c r="D159" s="118"/>
      <c r="E159" s="118"/>
      <c r="F159" s="118"/>
      <c r="G159" s="118"/>
      <c r="H159" s="118"/>
      <c r="I159" s="118"/>
      <c r="J159" s="118"/>
      <c r="K159" s="119"/>
      <c r="L159" s="34">
        <v>650</v>
      </c>
      <c r="M159" s="33">
        <v>8</v>
      </c>
      <c r="N159" s="33">
        <v>1</v>
      </c>
      <c r="O159" s="32">
        <v>510000590</v>
      </c>
      <c r="P159" s="31" t="s">
        <v>8</v>
      </c>
      <c r="Q159" s="30">
        <v>860</v>
      </c>
      <c r="R159" s="29">
        <v>0</v>
      </c>
      <c r="S159" s="28"/>
    </row>
    <row r="160" spans="1:19" ht="37.5" customHeight="1">
      <c r="A160" s="118" t="s">
        <v>7</v>
      </c>
      <c r="B160" s="118"/>
      <c r="C160" s="118"/>
      <c r="D160" s="118"/>
      <c r="E160" s="118"/>
      <c r="F160" s="118"/>
      <c r="G160" s="118"/>
      <c r="H160" s="118"/>
      <c r="I160" s="118"/>
      <c r="J160" s="118"/>
      <c r="K160" s="119"/>
      <c r="L160" s="34">
        <v>650</v>
      </c>
      <c r="M160" s="33">
        <v>8</v>
      </c>
      <c r="N160" s="33">
        <v>1</v>
      </c>
      <c r="O160" s="32">
        <v>510000590</v>
      </c>
      <c r="P160" s="31" t="s">
        <v>6</v>
      </c>
      <c r="Q160" s="30">
        <f>Q161</f>
        <v>2175</v>
      </c>
      <c r="R160" s="29">
        <v>0</v>
      </c>
      <c r="S160" s="28"/>
    </row>
    <row r="161" spans="1:19" ht="39" customHeight="1">
      <c r="A161" s="118" t="s">
        <v>5</v>
      </c>
      <c r="B161" s="118"/>
      <c r="C161" s="118"/>
      <c r="D161" s="118"/>
      <c r="E161" s="118"/>
      <c r="F161" s="118"/>
      <c r="G161" s="118"/>
      <c r="H161" s="118"/>
      <c r="I161" s="118"/>
      <c r="J161" s="118"/>
      <c r="K161" s="119"/>
      <c r="L161" s="34">
        <v>650</v>
      </c>
      <c r="M161" s="33">
        <v>8</v>
      </c>
      <c r="N161" s="33">
        <v>1</v>
      </c>
      <c r="O161" s="32">
        <v>510000590</v>
      </c>
      <c r="P161" s="31" t="s">
        <v>4</v>
      </c>
      <c r="Q161" s="30">
        <f>SUM(Q162:Q163)</f>
        <v>2175</v>
      </c>
      <c r="R161" s="29">
        <v>0</v>
      </c>
      <c r="S161" s="28"/>
    </row>
    <row r="162" spans="1:19" ht="32.25" customHeight="1">
      <c r="A162" s="118" t="s">
        <v>51</v>
      </c>
      <c r="B162" s="118"/>
      <c r="C162" s="118"/>
      <c r="D162" s="118"/>
      <c r="E162" s="118"/>
      <c r="F162" s="118"/>
      <c r="G162" s="118"/>
      <c r="H162" s="118"/>
      <c r="I162" s="118"/>
      <c r="J162" s="118"/>
      <c r="K162" s="119"/>
      <c r="L162" s="34">
        <v>650</v>
      </c>
      <c r="M162" s="33">
        <v>8</v>
      </c>
      <c r="N162" s="33">
        <v>1</v>
      </c>
      <c r="O162" s="32">
        <v>510000590</v>
      </c>
      <c r="P162" s="31" t="s">
        <v>50</v>
      </c>
      <c r="Q162" s="30">
        <v>80</v>
      </c>
      <c r="R162" s="29">
        <v>0</v>
      </c>
      <c r="S162" s="28"/>
    </row>
    <row r="163" spans="1:19" ht="32.25" customHeight="1">
      <c r="A163" s="118" t="s">
        <v>3</v>
      </c>
      <c r="B163" s="118"/>
      <c r="C163" s="118"/>
      <c r="D163" s="118"/>
      <c r="E163" s="118"/>
      <c r="F163" s="118"/>
      <c r="G163" s="118"/>
      <c r="H163" s="118"/>
      <c r="I163" s="118"/>
      <c r="J163" s="118"/>
      <c r="K163" s="119"/>
      <c r="L163" s="34">
        <v>650</v>
      </c>
      <c r="M163" s="33">
        <v>8</v>
      </c>
      <c r="N163" s="33">
        <v>1</v>
      </c>
      <c r="O163" s="32">
        <v>510000590</v>
      </c>
      <c r="P163" s="31" t="s">
        <v>1</v>
      </c>
      <c r="Q163" s="30">
        <v>2095</v>
      </c>
      <c r="R163" s="29">
        <v>0</v>
      </c>
      <c r="S163" s="28"/>
    </row>
    <row r="164" spans="1:19" ht="32.25" customHeight="1">
      <c r="A164" s="84"/>
      <c r="B164" s="84"/>
      <c r="C164" s="84"/>
      <c r="D164" s="84"/>
      <c r="E164" s="84"/>
      <c r="F164" s="84"/>
      <c r="G164" s="84"/>
      <c r="H164" s="84"/>
      <c r="I164" s="84"/>
      <c r="J164" s="63" t="s">
        <v>134</v>
      </c>
      <c r="K164" s="85"/>
      <c r="L164" s="34">
        <v>650</v>
      </c>
      <c r="M164" s="33">
        <v>8</v>
      </c>
      <c r="N164" s="33">
        <v>1</v>
      </c>
      <c r="O164" s="32">
        <v>510000590</v>
      </c>
      <c r="P164" s="62">
        <v>300</v>
      </c>
      <c r="Q164" s="30">
        <f>Q165</f>
        <v>276</v>
      </c>
      <c r="R164" s="29"/>
      <c r="S164" s="28"/>
    </row>
    <row r="165" spans="1:19" ht="32.25" customHeight="1">
      <c r="A165" s="84"/>
      <c r="B165" s="84"/>
      <c r="C165" s="84"/>
      <c r="D165" s="84"/>
      <c r="E165" s="84"/>
      <c r="F165" s="84"/>
      <c r="G165" s="84"/>
      <c r="H165" s="84"/>
      <c r="I165" s="84"/>
      <c r="J165" s="73" t="s">
        <v>135</v>
      </c>
      <c r="K165" s="85"/>
      <c r="L165" s="34">
        <v>650</v>
      </c>
      <c r="M165" s="33">
        <v>8</v>
      </c>
      <c r="N165" s="33">
        <v>1</v>
      </c>
      <c r="O165" s="32">
        <v>510000590</v>
      </c>
      <c r="P165" s="62">
        <v>320</v>
      </c>
      <c r="Q165" s="30">
        <f>Q166</f>
        <v>276</v>
      </c>
      <c r="R165" s="29"/>
      <c r="S165" s="28"/>
    </row>
    <row r="166" spans="1:19" ht="37.5" customHeight="1">
      <c r="A166" s="84"/>
      <c r="B166" s="84"/>
      <c r="C166" s="84"/>
      <c r="D166" s="84"/>
      <c r="E166" s="84"/>
      <c r="F166" s="84"/>
      <c r="G166" s="84"/>
      <c r="H166" s="84"/>
      <c r="I166" s="84"/>
      <c r="J166" s="112" t="s">
        <v>136</v>
      </c>
      <c r="K166" s="85"/>
      <c r="L166" s="34">
        <v>650</v>
      </c>
      <c r="M166" s="33">
        <v>8</v>
      </c>
      <c r="N166" s="33">
        <v>1</v>
      </c>
      <c r="O166" s="32">
        <v>510000590</v>
      </c>
      <c r="P166" s="62">
        <v>321</v>
      </c>
      <c r="Q166" s="30">
        <v>276</v>
      </c>
      <c r="R166" s="29"/>
      <c r="S166" s="28"/>
    </row>
    <row r="167" spans="1:19" ht="15" customHeight="1">
      <c r="A167" s="118" t="s">
        <v>49</v>
      </c>
      <c r="B167" s="118"/>
      <c r="C167" s="118"/>
      <c r="D167" s="118"/>
      <c r="E167" s="118"/>
      <c r="F167" s="118"/>
      <c r="G167" s="118"/>
      <c r="H167" s="118"/>
      <c r="I167" s="118"/>
      <c r="J167" s="118"/>
      <c r="K167" s="119"/>
      <c r="L167" s="34">
        <v>650</v>
      </c>
      <c r="M167" s="33">
        <v>8</v>
      </c>
      <c r="N167" s="33">
        <v>1</v>
      </c>
      <c r="O167" s="32">
        <v>510000590</v>
      </c>
      <c r="P167" s="31" t="s">
        <v>48</v>
      </c>
      <c r="Q167" s="30">
        <f>Q168</f>
        <v>335</v>
      </c>
      <c r="R167" s="29">
        <v>0</v>
      </c>
      <c r="S167" s="28"/>
    </row>
    <row r="168" spans="1:19" ht="15" customHeight="1">
      <c r="A168" s="118" t="s">
        <v>47</v>
      </c>
      <c r="B168" s="118"/>
      <c r="C168" s="118"/>
      <c r="D168" s="118"/>
      <c r="E168" s="118"/>
      <c r="F168" s="118"/>
      <c r="G168" s="118"/>
      <c r="H168" s="118"/>
      <c r="I168" s="118"/>
      <c r="J168" s="118"/>
      <c r="K168" s="119"/>
      <c r="L168" s="34">
        <v>650</v>
      </c>
      <c r="M168" s="33">
        <v>8</v>
      </c>
      <c r="N168" s="33">
        <v>1</v>
      </c>
      <c r="O168" s="32">
        <v>510000590</v>
      </c>
      <c r="P168" s="31" t="s">
        <v>46</v>
      </c>
      <c r="Q168" s="30">
        <f>SUM(Q169:Q170)</f>
        <v>335</v>
      </c>
      <c r="R168" s="29">
        <v>0</v>
      </c>
      <c r="S168" s="28"/>
    </row>
    <row r="169" spans="1:19" ht="28.5" customHeight="1">
      <c r="A169" s="118" t="s">
        <v>45</v>
      </c>
      <c r="B169" s="118"/>
      <c r="C169" s="118"/>
      <c r="D169" s="118"/>
      <c r="E169" s="118"/>
      <c r="F169" s="118"/>
      <c r="G169" s="118"/>
      <c r="H169" s="118"/>
      <c r="I169" s="118"/>
      <c r="J169" s="118"/>
      <c r="K169" s="119"/>
      <c r="L169" s="34">
        <v>650</v>
      </c>
      <c r="M169" s="33">
        <v>8</v>
      </c>
      <c r="N169" s="33">
        <v>1</v>
      </c>
      <c r="O169" s="32">
        <v>510000590</v>
      </c>
      <c r="P169" s="31" t="s">
        <v>44</v>
      </c>
      <c r="Q169" s="30">
        <v>335</v>
      </c>
      <c r="R169" s="29">
        <v>0</v>
      </c>
      <c r="S169" s="28"/>
    </row>
    <row r="170" spans="1:19" ht="15" customHeight="1">
      <c r="A170" s="118" t="s">
        <v>43</v>
      </c>
      <c r="B170" s="118"/>
      <c r="C170" s="118"/>
      <c r="D170" s="118"/>
      <c r="E170" s="118"/>
      <c r="F170" s="118"/>
      <c r="G170" s="118"/>
      <c r="H170" s="118"/>
      <c r="I170" s="118"/>
      <c r="J170" s="118"/>
      <c r="K170" s="119"/>
      <c r="L170" s="34">
        <v>650</v>
      </c>
      <c r="M170" s="33">
        <v>8</v>
      </c>
      <c r="N170" s="33">
        <v>1</v>
      </c>
      <c r="O170" s="32">
        <v>510000590</v>
      </c>
      <c r="P170" s="31" t="s">
        <v>42</v>
      </c>
      <c r="Q170" s="30">
        <v>0</v>
      </c>
      <c r="R170" s="29">
        <v>0</v>
      </c>
      <c r="S170" s="28"/>
    </row>
    <row r="171" spans="1:19" ht="132" customHeight="1">
      <c r="A171" s="118" t="s">
        <v>41</v>
      </c>
      <c r="B171" s="118"/>
      <c r="C171" s="118"/>
      <c r="D171" s="118"/>
      <c r="E171" s="118"/>
      <c r="F171" s="118"/>
      <c r="G171" s="118"/>
      <c r="H171" s="118"/>
      <c r="I171" s="118"/>
      <c r="J171" s="118"/>
      <c r="K171" s="119"/>
      <c r="L171" s="34">
        <v>650</v>
      </c>
      <c r="M171" s="33">
        <v>8</v>
      </c>
      <c r="N171" s="33">
        <v>1</v>
      </c>
      <c r="O171" s="32" t="s">
        <v>40</v>
      </c>
      <c r="P171" s="31" t="s">
        <v>18</v>
      </c>
      <c r="Q171" s="30">
        <f>Q172</f>
        <v>2284</v>
      </c>
      <c r="R171" s="29">
        <v>0</v>
      </c>
      <c r="S171" s="28"/>
    </row>
    <row r="172" spans="1:20" ht="73.5" customHeight="1">
      <c r="A172" s="118" t="s">
        <v>17</v>
      </c>
      <c r="B172" s="118"/>
      <c r="C172" s="118"/>
      <c r="D172" s="118"/>
      <c r="E172" s="118"/>
      <c r="F172" s="118"/>
      <c r="G172" s="118"/>
      <c r="H172" s="118"/>
      <c r="I172" s="118"/>
      <c r="J172" s="118"/>
      <c r="K172" s="119"/>
      <c r="L172" s="34">
        <v>650</v>
      </c>
      <c r="M172" s="33">
        <v>8</v>
      </c>
      <c r="N172" s="33">
        <v>1</v>
      </c>
      <c r="O172" s="32" t="s">
        <v>40</v>
      </c>
      <c r="P172" s="31" t="s">
        <v>16</v>
      </c>
      <c r="Q172" s="30">
        <f>Q173</f>
        <v>2284</v>
      </c>
      <c r="R172" s="29">
        <v>0</v>
      </c>
      <c r="S172" s="28"/>
      <c r="T172" s="65"/>
    </row>
    <row r="173" spans="1:19" ht="21.75" customHeight="1">
      <c r="A173" s="118" t="s">
        <v>15</v>
      </c>
      <c r="B173" s="118"/>
      <c r="C173" s="118"/>
      <c r="D173" s="118"/>
      <c r="E173" s="118"/>
      <c r="F173" s="118"/>
      <c r="G173" s="118"/>
      <c r="H173" s="118"/>
      <c r="I173" s="118"/>
      <c r="J173" s="118"/>
      <c r="K173" s="119"/>
      <c r="L173" s="34">
        <v>650</v>
      </c>
      <c r="M173" s="33">
        <v>8</v>
      </c>
      <c r="N173" s="33">
        <v>1</v>
      </c>
      <c r="O173" s="32" t="s">
        <v>40</v>
      </c>
      <c r="P173" s="31" t="s">
        <v>14</v>
      </c>
      <c r="Q173" s="30">
        <f>SUM(Q174:Q175)</f>
        <v>2284</v>
      </c>
      <c r="R173" s="29">
        <v>0</v>
      </c>
      <c r="S173" s="28"/>
    </row>
    <row r="174" spans="1:19" ht="30.75" customHeight="1">
      <c r="A174" s="118" t="s">
        <v>13</v>
      </c>
      <c r="B174" s="118"/>
      <c r="C174" s="118"/>
      <c r="D174" s="118"/>
      <c r="E174" s="118"/>
      <c r="F174" s="118"/>
      <c r="G174" s="118"/>
      <c r="H174" s="118"/>
      <c r="I174" s="118"/>
      <c r="J174" s="118"/>
      <c r="K174" s="119"/>
      <c r="L174" s="34">
        <v>650</v>
      </c>
      <c r="M174" s="33">
        <v>8</v>
      </c>
      <c r="N174" s="33">
        <v>1</v>
      </c>
      <c r="O174" s="32" t="s">
        <v>40</v>
      </c>
      <c r="P174" s="31" t="s">
        <v>12</v>
      </c>
      <c r="Q174" s="30">
        <v>1754</v>
      </c>
      <c r="R174" s="29">
        <v>0</v>
      </c>
      <c r="S174" s="28"/>
    </row>
    <row r="175" spans="1:19" ht="47.25" customHeight="1">
      <c r="A175" s="118" t="s">
        <v>9</v>
      </c>
      <c r="B175" s="118"/>
      <c r="C175" s="118"/>
      <c r="D175" s="118"/>
      <c r="E175" s="118"/>
      <c r="F175" s="118"/>
      <c r="G175" s="118"/>
      <c r="H175" s="118"/>
      <c r="I175" s="118"/>
      <c r="J175" s="118"/>
      <c r="K175" s="119"/>
      <c r="L175" s="34">
        <v>650</v>
      </c>
      <c r="M175" s="33">
        <v>8</v>
      </c>
      <c r="N175" s="33">
        <v>1</v>
      </c>
      <c r="O175" s="32" t="s">
        <v>40</v>
      </c>
      <c r="P175" s="31" t="s">
        <v>8</v>
      </c>
      <c r="Q175" s="30">
        <v>530</v>
      </c>
      <c r="R175" s="29">
        <v>0</v>
      </c>
      <c r="S175" s="28"/>
    </row>
    <row r="176" spans="1:19" ht="82.5" customHeight="1">
      <c r="A176" s="118" t="s">
        <v>39</v>
      </c>
      <c r="B176" s="118"/>
      <c r="C176" s="118"/>
      <c r="D176" s="118"/>
      <c r="E176" s="118"/>
      <c r="F176" s="118"/>
      <c r="G176" s="118"/>
      <c r="H176" s="118"/>
      <c r="I176" s="118"/>
      <c r="J176" s="118"/>
      <c r="K176" s="119"/>
      <c r="L176" s="34">
        <v>650</v>
      </c>
      <c r="M176" s="33">
        <v>8</v>
      </c>
      <c r="N176" s="33">
        <v>1</v>
      </c>
      <c r="O176" s="32" t="s">
        <v>35</v>
      </c>
      <c r="P176" s="31" t="s">
        <v>18</v>
      </c>
      <c r="Q176" s="30">
        <f>Q177</f>
        <v>1342.8</v>
      </c>
      <c r="R176" s="29">
        <v>0</v>
      </c>
      <c r="S176" s="28"/>
    </row>
    <row r="177" spans="1:19" ht="15" customHeight="1">
      <c r="A177" s="118" t="s">
        <v>38</v>
      </c>
      <c r="B177" s="118"/>
      <c r="C177" s="118"/>
      <c r="D177" s="118"/>
      <c r="E177" s="118"/>
      <c r="F177" s="118"/>
      <c r="G177" s="118"/>
      <c r="H177" s="118"/>
      <c r="I177" s="118"/>
      <c r="J177" s="118"/>
      <c r="K177" s="119"/>
      <c r="L177" s="34">
        <v>650</v>
      </c>
      <c r="M177" s="33">
        <v>8</v>
      </c>
      <c r="N177" s="33">
        <v>1</v>
      </c>
      <c r="O177" s="32" t="s">
        <v>35</v>
      </c>
      <c r="P177" s="31" t="s">
        <v>37</v>
      </c>
      <c r="Q177" s="30">
        <f>Q178</f>
        <v>1342.8</v>
      </c>
      <c r="R177" s="29">
        <v>0</v>
      </c>
      <c r="S177" s="28"/>
    </row>
    <row r="178" spans="1:19" ht="15" customHeight="1">
      <c r="A178" s="118" t="s">
        <v>36</v>
      </c>
      <c r="B178" s="118"/>
      <c r="C178" s="118"/>
      <c r="D178" s="118"/>
      <c r="E178" s="118"/>
      <c r="F178" s="118"/>
      <c r="G178" s="118"/>
      <c r="H178" s="118"/>
      <c r="I178" s="118"/>
      <c r="J178" s="118"/>
      <c r="K178" s="119"/>
      <c r="L178" s="34">
        <v>650</v>
      </c>
      <c r="M178" s="33">
        <v>8</v>
      </c>
      <c r="N178" s="33">
        <v>1</v>
      </c>
      <c r="O178" s="32" t="s">
        <v>35</v>
      </c>
      <c r="P178" s="31" t="s">
        <v>34</v>
      </c>
      <c r="Q178" s="30">
        <v>1342.8</v>
      </c>
      <c r="R178" s="29">
        <v>0</v>
      </c>
      <c r="S178" s="28"/>
    </row>
    <row r="179" spans="1:19" ht="15" customHeight="1">
      <c r="A179" s="122" t="s">
        <v>33</v>
      </c>
      <c r="B179" s="122"/>
      <c r="C179" s="122"/>
      <c r="D179" s="122"/>
      <c r="E179" s="122"/>
      <c r="F179" s="122"/>
      <c r="G179" s="122"/>
      <c r="H179" s="122"/>
      <c r="I179" s="122"/>
      <c r="J179" s="122"/>
      <c r="K179" s="123"/>
      <c r="L179" s="56">
        <v>650</v>
      </c>
      <c r="M179" s="57">
        <v>10</v>
      </c>
      <c r="N179" s="57">
        <v>0</v>
      </c>
      <c r="O179" s="58" t="s">
        <v>19</v>
      </c>
      <c r="P179" s="59" t="s">
        <v>18</v>
      </c>
      <c r="Q179" s="60">
        <f aca="true" t="shared" si="3" ref="Q179:Q184">Q180</f>
        <v>120</v>
      </c>
      <c r="R179" s="61">
        <v>0</v>
      </c>
      <c r="S179" s="28"/>
    </row>
    <row r="180" spans="1:19" ht="15" customHeight="1">
      <c r="A180" s="118" t="s">
        <v>32</v>
      </c>
      <c r="B180" s="118"/>
      <c r="C180" s="118"/>
      <c r="D180" s="118"/>
      <c r="E180" s="118"/>
      <c r="F180" s="118"/>
      <c r="G180" s="118"/>
      <c r="H180" s="118"/>
      <c r="I180" s="118"/>
      <c r="J180" s="118"/>
      <c r="K180" s="119"/>
      <c r="L180" s="34">
        <v>650</v>
      </c>
      <c r="M180" s="33">
        <v>10</v>
      </c>
      <c r="N180" s="33">
        <v>1</v>
      </c>
      <c r="O180" s="32" t="s">
        <v>19</v>
      </c>
      <c r="P180" s="31" t="s">
        <v>18</v>
      </c>
      <c r="Q180" s="30">
        <f t="shared" si="3"/>
        <v>120</v>
      </c>
      <c r="R180" s="29">
        <v>0</v>
      </c>
      <c r="S180" s="28"/>
    </row>
    <row r="181" spans="1:19" ht="15" customHeight="1">
      <c r="A181" s="118" t="s">
        <v>31</v>
      </c>
      <c r="B181" s="118"/>
      <c r="C181" s="118"/>
      <c r="D181" s="118"/>
      <c r="E181" s="118"/>
      <c r="F181" s="118"/>
      <c r="G181" s="118"/>
      <c r="H181" s="118"/>
      <c r="I181" s="118"/>
      <c r="J181" s="118"/>
      <c r="K181" s="119"/>
      <c r="L181" s="34">
        <v>650</v>
      </c>
      <c r="M181" s="33">
        <v>10</v>
      </c>
      <c r="N181" s="33">
        <v>1</v>
      </c>
      <c r="O181" s="32" t="s">
        <v>30</v>
      </c>
      <c r="P181" s="31" t="s">
        <v>18</v>
      </c>
      <c r="Q181" s="30">
        <f t="shared" si="3"/>
        <v>120</v>
      </c>
      <c r="R181" s="29">
        <v>0</v>
      </c>
      <c r="S181" s="28"/>
    </row>
    <row r="182" spans="1:19" ht="15" customHeight="1">
      <c r="A182" s="118" t="s">
        <v>29</v>
      </c>
      <c r="B182" s="118"/>
      <c r="C182" s="118"/>
      <c r="D182" s="118"/>
      <c r="E182" s="118"/>
      <c r="F182" s="118"/>
      <c r="G182" s="118"/>
      <c r="H182" s="118"/>
      <c r="I182" s="118"/>
      <c r="J182" s="118"/>
      <c r="K182" s="119"/>
      <c r="L182" s="34">
        <v>650</v>
      </c>
      <c r="M182" s="33">
        <v>10</v>
      </c>
      <c r="N182" s="33">
        <v>1</v>
      </c>
      <c r="O182" s="32" t="s">
        <v>23</v>
      </c>
      <c r="P182" s="31" t="s">
        <v>18</v>
      </c>
      <c r="Q182" s="30">
        <f t="shared" si="3"/>
        <v>120</v>
      </c>
      <c r="R182" s="29">
        <v>0</v>
      </c>
      <c r="S182" s="28"/>
    </row>
    <row r="183" spans="1:19" ht="21.75" customHeight="1">
      <c r="A183" s="118" t="s">
        <v>28</v>
      </c>
      <c r="B183" s="118"/>
      <c r="C183" s="118"/>
      <c r="D183" s="118"/>
      <c r="E183" s="118"/>
      <c r="F183" s="118"/>
      <c r="G183" s="118"/>
      <c r="H183" s="118"/>
      <c r="I183" s="118"/>
      <c r="J183" s="118"/>
      <c r="K183" s="119"/>
      <c r="L183" s="34">
        <v>650</v>
      </c>
      <c r="M183" s="33">
        <v>10</v>
      </c>
      <c r="N183" s="33">
        <v>1</v>
      </c>
      <c r="O183" s="32" t="s">
        <v>23</v>
      </c>
      <c r="P183" s="31" t="s">
        <v>27</v>
      </c>
      <c r="Q183" s="30">
        <f t="shared" si="3"/>
        <v>120</v>
      </c>
      <c r="R183" s="29">
        <v>0</v>
      </c>
      <c r="S183" s="28"/>
    </row>
    <row r="184" spans="1:19" ht="21.75" customHeight="1">
      <c r="A184" s="118" t="s">
        <v>26</v>
      </c>
      <c r="B184" s="118"/>
      <c r="C184" s="118"/>
      <c r="D184" s="118"/>
      <c r="E184" s="118"/>
      <c r="F184" s="118"/>
      <c r="G184" s="118"/>
      <c r="H184" s="118"/>
      <c r="I184" s="118"/>
      <c r="J184" s="118"/>
      <c r="K184" s="119"/>
      <c r="L184" s="34">
        <v>650</v>
      </c>
      <c r="M184" s="33">
        <v>10</v>
      </c>
      <c r="N184" s="33">
        <v>1</v>
      </c>
      <c r="O184" s="32" t="s">
        <v>23</v>
      </c>
      <c r="P184" s="31" t="s">
        <v>25</v>
      </c>
      <c r="Q184" s="30">
        <f t="shared" si="3"/>
        <v>120</v>
      </c>
      <c r="R184" s="29">
        <v>0</v>
      </c>
      <c r="S184" s="28"/>
    </row>
    <row r="185" spans="1:19" ht="21.75" customHeight="1">
      <c r="A185" s="118" t="s">
        <v>24</v>
      </c>
      <c r="B185" s="118"/>
      <c r="C185" s="118"/>
      <c r="D185" s="118"/>
      <c r="E185" s="118"/>
      <c r="F185" s="118"/>
      <c r="G185" s="118"/>
      <c r="H185" s="118"/>
      <c r="I185" s="118"/>
      <c r="J185" s="118"/>
      <c r="K185" s="119"/>
      <c r="L185" s="34">
        <v>650</v>
      </c>
      <c r="M185" s="33">
        <v>10</v>
      </c>
      <c r="N185" s="33">
        <v>1</v>
      </c>
      <c r="O185" s="32" t="s">
        <v>23</v>
      </c>
      <c r="P185" s="31" t="s">
        <v>22</v>
      </c>
      <c r="Q185" s="30">
        <v>120</v>
      </c>
      <c r="R185" s="29">
        <v>0</v>
      </c>
      <c r="S185" s="28"/>
    </row>
    <row r="186" spans="1:19" ht="15" customHeight="1">
      <c r="A186" s="122" t="s">
        <v>21</v>
      </c>
      <c r="B186" s="122"/>
      <c r="C186" s="122"/>
      <c r="D186" s="122"/>
      <c r="E186" s="122"/>
      <c r="F186" s="122"/>
      <c r="G186" s="122"/>
      <c r="H186" s="122"/>
      <c r="I186" s="122"/>
      <c r="J186" s="122"/>
      <c r="K186" s="123"/>
      <c r="L186" s="56">
        <v>650</v>
      </c>
      <c r="M186" s="57">
        <v>11</v>
      </c>
      <c r="N186" s="57">
        <v>0</v>
      </c>
      <c r="O186" s="58" t="s">
        <v>19</v>
      </c>
      <c r="P186" s="59" t="s">
        <v>18</v>
      </c>
      <c r="Q186" s="60">
        <f>Q187</f>
        <v>697</v>
      </c>
      <c r="R186" s="61">
        <v>0</v>
      </c>
      <c r="S186" s="28"/>
    </row>
    <row r="187" spans="1:19" ht="15" customHeight="1">
      <c r="A187" s="118" t="s">
        <v>20</v>
      </c>
      <c r="B187" s="118"/>
      <c r="C187" s="118"/>
      <c r="D187" s="118"/>
      <c r="E187" s="118"/>
      <c r="F187" s="118"/>
      <c r="G187" s="118"/>
      <c r="H187" s="118"/>
      <c r="I187" s="118"/>
      <c r="J187" s="118"/>
      <c r="K187" s="119"/>
      <c r="L187" s="34">
        <v>650</v>
      </c>
      <c r="M187" s="33">
        <v>11</v>
      </c>
      <c r="N187" s="33">
        <v>1</v>
      </c>
      <c r="O187" s="32" t="s">
        <v>19</v>
      </c>
      <c r="P187" s="31" t="s">
        <v>18</v>
      </c>
      <c r="Q187" s="30">
        <f>Q188+Q193</f>
        <v>697</v>
      </c>
      <c r="R187" s="29">
        <v>0</v>
      </c>
      <c r="S187" s="28"/>
    </row>
    <row r="188" spans="1:19" ht="72" customHeight="1">
      <c r="A188" s="118" t="s">
        <v>17</v>
      </c>
      <c r="B188" s="118"/>
      <c r="C188" s="118"/>
      <c r="D188" s="118"/>
      <c r="E188" s="118"/>
      <c r="F188" s="118"/>
      <c r="G188" s="118"/>
      <c r="H188" s="118"/>
      <c r="I188" s="118"/>
      <c r="J188" s="118"/>
      <c r="K188" s="119"/>
      <c r="L188" s="34">
        <v>650</v>
      </c>
      <c r="M188" s="33">
        <v>11</v>
      </c>
      <c r="N188" s="33">
        <v>1</v>
      </c>
      <c r="O188" s="32">
        <v>520000590</v>
      </c>
      <c r="P188" s="31" t="s">
        <v>16</v>
      </c>
      <c r="Q188" s="30">
        <f>Q189</f>
        <v>697</v>
      </c>
      <c r="R188" s="29">
        <v>0</v>
      </c>
      <c r="S188" s="28"/>
    </row>
    <row r="189" spans="1:19" ht="21.75" customHeight="1">
      <c r="A189" s="118" t="s">
        <v>15</v>
      </c>
      <c r="B189" s="118"/>
      <c r="C189" s="118"/>
      <c r="D189" s="118"/>
      <c r="E189" s="118"/>
      <c r="F189" s="118"/>
      <c r="G189" s="118"/>
      <c r="H189" s="118"/>
      <c r="I189" s="118"/>
      <c r="J189" s="118"/>
      <c r="K189" s="119"/>
      <c r="L189" s="34">
        <v>650</v>
      </c>
      <c r="M189" s="33">
        <v>11</v>
      </c>
      <c r="N189" s="33">
        <v>1</v>
      </c>
      <c r="O189" s="32">
        <v>520000590</v>
      </c>
      <c r="P189" s="31" t="s">
        <v>14</v>
      </c>
      <c r="Q189" s="30">
        <f>SUM(Q190:Q192)</f>
        <v>697</v>
      </c>
      <c r="R189" s="29">
        <v>0</v>
      </c>
      <c r="S189" s="28"/>
    </row>
    <row r="190" spans="1:19" ht="27" customHeight="1">
      <c r="A190" s="118" t="s">
        <v>13</v>
      </c>
      <c r="B190" s="118"/>
      <c r="C190" s="118"/>
      <c r="D190" s="118"/>
      <c r="E190" s="118"/>
      <c r="F190" s="118"/>
      <c r="G190" s="118"/>
      <c r="H190" s="118"/>
      <c r="I190" s="118"/>
      <c r="J190" s="118"/>
      <c r="K190" s="119"/>
      <c r="L190" s="34">
        <v>650</v>
      </c>
      <c r="M190" s="33">
        <v>11</v>
      </c>
      <c r="N190" s="33">
        <v>1</v>
      </c>
      <c r="O190" s="32">
        <v>520000590</v>
      </c>
      <c r="P190" s="31" t="s">
        <v>12</v>
      </c>
      <c r="Q190" s="30">
        <v>535</v>
      </c>
      <c r="R190" s="29">
        <v>0</v>
      </c>
      <c r="S190" s="28"/>
    </row>
    <row r="191" spans="1:19" ht="37.5" customHeight="1">
      <c r="A191" s="118" t="s">
        <v>11</v>
      </c>
      <c r="B191" s="118"/>
      <c r="C191" s="118"/>
      <c r="D191" s="118"/>
      <c r="E191" s="118"/>
      <c r="F191" s="118"/>
      <c r="G191" s="118"/>
      <c r="H191" s="118"/>
      <c r="I191" s="118"/>
      <c r="J191" s="118"/>
      <c r="K191" s="119"/>
      <c r="L191" s="34">
        <v>650</v>
      </c>
      <c r="M191" s="33">
        <v>11</v>
      </c>
      <c r="N191" s="33">
        <v>1</v>
      </c>
      <c r="O191" s="32">
        <v>520000590</v>
      </c>
      <c r="P191" s="31" t="s">
        <v>10</v>
      </c>
      <c r="Q191" s="30">
        <v>0</v>
      </c>
      <c r="R191" s="29">
        <v>0</v>
      </c>
      <c r="S191" s="28"/>
    </row>
    <row r="192" spans="1:19" ht="46.5" customHeight="1">
      <c r="A192" s="118" t="s">
        <v>9</v>
      </c>
      <c r="B192" s="118"/>
      <c r="C192" s="118"/>
      <c r="D192" s="118"/>
      <c r="E192" s="118"/>
      <c r="F192" s="118"/>
      <c r="G192" s="118"/>
      <c r="H192" s="118"/>
      <c r="I192" s="118"/>
      <c r="J192" s="118"/>
      <c r="K192" s="119"/>
      <c r="L192" s="34">
        <v>650</v>
      </c>
      <c r="M192" s="33">
        <v>11</v>
      </c>
      <c r="N192" s="33">
        <v>1</v>
      </c>
      <c r="O192" s="32">
        <v>520000590</v>
      </c>
      <c r="P192" s="31" t="s">
        <v>8</v>
      </c>
      <c r="Q192" s="30">
        <v>162</v>
      </c>
      <c r="R192" s="29">
        <v>0</v>
      </c>
      <c r="S192" s="28"/>
    </row>
    <row r="193" spans="1:19" ht="37.5" customHeight="1">
      <c r="A193" s="118" t="s">
        <v>7</v>
      </c>
      <c r="B193" s="118"/>
      <c r="C193" s="118"/>
      <c r="D193" s="118"/>
      <c r="E193" s="118"/>
      <c r="F193" s="118"/>
      <c r="G193" s="118"/>
      <c r="H193" s="118"/>
      <c r="I193" s="118"/>
      <c r="J193" s="118"/>
      <c r="K193" s="119"/>
      <c r="L193" s="34">
        <v>650</v>
      </c>
      <c r="M193" s="33">
        <v>11</v>
      </c>
      <c r="N193" s="33">
        <v>1</v>
      </c>
      <c r="O193" s="32">
        <v>520000590</v>
      </c>
      <c r="P193" s="31" t="s">
        <v>6</v>
      </c>
      <c r="Q193" s="30">
        <f>SUM(Q194:Q195)</f>
        <v>0</v>
      </c>
      <c r="R193" s="29">
        <v>0</v>
      </c>
      <c r="S193" s="28"/>
    </row>
    <row r="194" spans="1:19" ht="35.25" customHeight="1">
      <c r="A194" s="118" t="s">
        <v>5</v>
      </c>
      <c r="B194" s="118"/>
      <c r="C194" s="118"/>
      <c r="D194" s="118"/>
      <c r="E194" s="118"/>
      <c r="F194" s="118"/>
      <c r="G194" s="118"/>
      <c r="H194" s="118"/>
      <c r="I194" s="118"/>
      <c r="J194" s="118"/>
      <c r="K194" s="119"/>
      <c r="L194" s="34">
        <v>650</v>
      </c>
      <c r="M194" s="33">
        <v>11</v>
      </c>
      <c r="N194" s="33">
        <v>1</v>
      </c>
      <c r="O194" s="32">
        <v>520000590</v>
      </c>
      <c r="P194" s="31" t="s">
        <v>4</v>
      </c>
      <c r="Q194" s="30">
        <v>0</v>
      </c>
      <c r="R194" s="29">
        <v>0</v>
      </c>
      <c r="S194" s="28"/>
    </row>
    <row r="195" spans="1:19" ht="38.25" customHeight="1" thickBot="1">
      <c r="A195" s="141" t="s">
        <v>3</v>
      </c>
      <c r="B195" s="141"/>
      <c r="C195" s="141"/>
      <c r="D195" s="141"/>
      <c r="E195" s="141"/>
      <c r="F195" s="141"/>
      <c r="G195" s="141"/>
      <c r="H195" s="141"/>
      <c r="I195" s="141"/>
      <c r="J195" s="141"/>
      <c r="K195" s="142"/>
      <c r="L195" s="27">
        <v>650</v>
      </c>
      <c r="M195" s="26">
        <v>11</v>
      </c>
      <c r="N195" s="26">
        <v>1</v>
      </c>
      <c r="O195" s="25">
        <v>520000590</v>
      </c>
      <c r="P195" s="24" t="s">
        <v>1</v>
      </c>
      <c r="Q195" s="23">
        <v>0</v>
      </c>
      <c r="R195" s="22">
        <v>0</v>
      </c>
      <c r="S195" s="21"/>
    </row>
    <row r="196" spans="1:19" ht="409.6" customHeight="1" hidden="1">
      <c r="A196" s="19"/>
      <c r="B196" s="19"/>
      <c r="C196" s="16"/>
      <c r="D196" s="16"/>
      <c r="E196" s="16"/>
      <c r="F196" s="16"/>
      <c r="G196" s="16"/>
      <c r="H196" s="16"/>
      <c r="I196" s="16"/>
      <c r="J196" s="113"/>
      <c r="K196" s="16"/>
      <c r="L196" s="17">
        <v>650</v>
      </c>
      <c r="M196" s="16">
        <v>11</v>
      </c>
      <c r="N196" s="16">
        <v>1</v>
      </c>
      <c r="O196" s="16" t="s">
        <v>2</v>
      </c>
      <c r="P196" s="16" t="s">
        <v>1</v>
      </c>
      <c r="Q196" s="15">
        <v>30642887.77</v>
      </c>
      <c r="R196" s="14">
        <v>211200</v>
      </c>
      <c r="S196" s="13"/>
    </row>
    <row r="197" spans="1:19" ht="12.75" customHeight="1" thickBot="1">
      <c r="A197" s="12"/>
      <c r="B197" s="11" t="s">
        <v>0</v>
      </c>
      <c r="C197" s="9"/>
      <c r="D197" s="9"/>
      <c r="E197" s="9"/>
      <c r="F197" s="9"/>
      <c r="G197" s="9"/>
      <c r="H197" s="9"/>
      <c r="I197" s="9"/>
      <c r="J197" s="10" t="s">
        <v>0</v>
      </c>
      <c r="K197" s="9"/>
      <c r="L197" s="9"/>
      <c r="M197" s="9"/>
      <c r="N197" s="9"/>
      <c r="O197" s="9"/>
      <c r="P197" s="9"/>
      <c r="Q197" s="8">
        <f>Q11+Q54+Q66+Q105+Q123+Q145+Q152+Q186+Q179</f>
        <v>24071.5</v>
      </c>
      <c r="R197" s="114">
        <f>R11+R54+R66+R105+R123+R145+R152+R186+R179</f>
        <v>238.4</v>
      </c>
      <c r="S197" s="7"/>
    </row>
    <row r="198" spans="1:19" ht="12.75" customHeight="1">
      <c r="A198" s="6"/>
      <c r="B198" s="6"/>
      <c r="C198" s="6"/>
      <c r="D198" s="6"/>
      <c r="E198" s="6"/>
      <c r="F198" s="6"/>
      <c r="G198" s="6"/>
      <c r="H198" s="6"/>
      <c r="I198" s="4"/>
      <c r="J198" s="6"/>
      <c r="K198" s="6"/>
      <c r="L198" s="6"/>
      <c r="M198" s="6"/>
      <c r="N198" s="6"/>
      <c r="O198" s="6"/>
      <c r="P198" s="4"/>
      <c r="Q198" s="5"/>
      <c r="R198" s="4"/>
      <c r="S198" s="3"/>
    </row>
    <row r="199" spans="1:19" ht="12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3"/>
    </row>
  </sheetData>
  <mergeCells count="175">
    <mergeCell ref="A192:K192"/>
    <mergeCell ref="A168:K168"/>
    <mergeCell ref="A195:K195"/>
    <mergeCell ref="A170:K170"/>
    <mergeCell ref="A174:K174"/>
    <mergeCell ref="A175:K175"/>
    <mergeCell ref="A185:K185"/>
    <mergeCell ref="A189:K189"/>
    <mergeCell ref="A194:K194"/>
    <mergeCell ref="A171:K171"/>
    <mergeCell ref="A176:K176"/>
    <mergeCell ref="A182:K182"/>
    <mergeCell ref="A187:K187"/>
    <mergeCell ref="A181:K181"/>
    <mergeCell ref="A179:K179"/>
    <mergeCell ref="A186:K186"/>
    <mergeCell ref="A180:K180"/>
    <mergeCell ref="A193:K193"/>
    <mergeCell ref="A172:K172"/>
    <mergeCell ref="A188:K188"/>
    <mergeCell ref="A173:K173"/>
    <mergeCell ref="A178:K178"/>
    <mergeCell ref="A184:K184"/>
    <mergeCell ref="A190:K190"/>
    <mergeCell ref="A39:K39"/>
    <mergeCell ref="A40:K40"/>
    <mergeCell ref="A41:K41"/>
    <mergeCell ref="A99:K99"/>
    <mergeCell ref="A104:K104"/>
    <mergeCell ref="A65:K65"/>
    <mergeCell ref="A83:K83"/>
    <mergeCell ref="A88:K88"/>
    <mergeCell ref="A97:K97"/>
    <mergeCell ref="A18:K18"/>
    <mergeCell ref="A23:K23"/>
    <mergeCell ref="A24:K24"/>
    <mergeCell ref="A25:K25"/>
    <mergeCell ref="A29:K29"/>
    <mergeCell ref="A30:K30"/>
    <mergeCell ref="A31:K31"/>
    <mergeCell ref="A35:K35"/>
    <mergeCell ref="A36:K36"/>
    <mergeCell ref="A163:K163"/>
    <mergeCell ref="A139:K139"/>
    <mergeCell ref="A143:K143"/>
    <mergeCell ref="A147:K147"/>
    <mergeCell ref="A145:K145"/>
    <mergeCell ref="A150:K150"/>
    <mergeCell ref="A149:K149"/>
    <mergeCell ref="A140:K140"/>
    <mergeCell ref="A191:K191"/>
    <mergeCell ref="A144:K144"/>
    <mergeCell ref="A160:K160"/>
    <mergeCell ref="A177:K177"/>
    <mergeCell ref="A183:K183"/>
    <mergeCell ref="A169:K169"/>
    <mergeCell ref="A117:K117"/>
    <mergeCell ref="A121:K121"/>
    <mergeCell ref="A126:K126"/>
    <mergeCell ref="A130:K130"/>
    <mergeCell ref="A128:K128"/>
    <mergeCell ref="A124:K124"/>
    <mergeCell ref="A122:K122"/>
    <mergeCell ref="A123:K123"/>
    <mergeCell ref="A167:K167"/>
    <mergeCell ref="A155:K155"/>
    <mergeCell ref="A146:K146"/>
    <mergeCell ref="A154:K154"/>
    <mergeCell ref="A152:K152"/>
    <mergeCell ref="A153:K153"/>
    <mergeCell ref="A161:K161"/>
    <mergeCell ref="A141:K141"/>
    <mergeCell ref="A138:K138"/>
    <mergeCell ref="A142:K142"/>
    <mergeCell ref="A148:K148"/>
    <mergeCell ref="A156:K156"/>
    <mergeCell ref="A157:K157"/>
    <mergeCell ref="A158:K158"/>
    <mergeCell ref="A159:K159"/>
    <mergeCell ref="A162:K162"/>
    <mergeCell ref="A137:K137"/>
    <mergeCell ref="A132:K132"/>
    <mergeCell ref="A133:K133"/>
    <mergeCell ref="A134:K134"/>
    <mergeCell ref="A136:K136"/>
    <mergeCell ref="A135:K135"/>
    <mergeCell ref="A118:K118"/>
    <mergeCell ref="A131:K131"/>
    <mergeCell ref="A120:K120"/>
    <mergeCell ref="A129:K129"/>
    <mergeCell ref="A127:K127"/>
    <mergeCell ref="A119:K119"/>
    <mergeCell ref="A116:K116"/>
    <mergeCell ref="A111:K111"/>
    <mergeCell ref="A112:K112"/>
    <mergeCell ref="A107:K107"/>
    <mergeCell ref="A115:K115"/>
    <mergeCell ref="A102:K102"/>
    <mergeCell ref="A106:K106"/>
    <mergeCell ref="A109:K109"/>
    <mergeCell ref="A114:K114"/>
    <mergeCell ref="A108:K108"/>
    <mergeCell ref="A113:K113"/>
    <mergeCell ref="A110:K110"/>
    <mergeCell ref="A105:K105"/>
    <mergeCell ref="A16:K16"/>
    <mergeCell ref="A22:K22"/>
    <mergeCell ref="A28:K28"/>
    <mergeCell ref="A34:K34"/>
    <mergeCell ref="A38:K38"/>
    <mergeCell ref="A81:K81"/>
    <mergeCell ref="A84:K84"/>
    <mergeCell ref="A89:K89"/>
    <mergeCell ref="A55:K55"/>
    <mergeCell ref="A45:K45"/>
    <mergeCell ref="A52:K52"/>
    <mergeCell ref="A85:K85"/>
    <mergeCell ref="A43:K43"/>
    <mergeCell ref="A74:K74"/>
    <mergeCell ref="A80:K80"/>
    <mergeCell ref="A63:K63"/>
    <mergeCell ref="A70:K70"/>
    <mergeCell ref="A75:K75"/>
    <mergeCell ref="A46:K46"/>
    <mergeCell ref="A66:K66"/>
    <mergeCell ref="A67:K67"/>
    <mergeCell ref="A78:K78"/>
    <mergeCell ref="A58:K58"/>
    <mergeCell ref="A71:K71"/>
    <mergeCell ref="J7:R7"/>
    <mergeCell ref="A10:K10"/>
    <mergeCell ref="A11:K11"/>
    <mergeCell ref="A54:K54"/>
    <mergeCell ref="A57:K57"/>
    <mergeCell ref="A13:K13"/>
    <mergeCell ref="A19:K19"/>
    <mergeCell ref="A17:K17"/>
    <mergeCell ref="A15:K15"/>
    <mergeCell ref="A21:K21"/>
    <mergeCell ref="A42:K42"/>
    <mergeCell ref="A49:K49"/>
    <mergeCell ref="A50:K50"/>
    <mergeCell ref="A56:K56"/>
    <mergeCell ref="A27:K27"/>
    <mergeCell ref="A33:K33"/>
    <mergeCell ref="A37:K37"/>
    <mergeCell ref="A44:K44"/>
    <mergeCell ref="A51:K51"/>
    <mergeCell ref="A53:K53"/>
    <mergeCell ref="A14:K14"/>
    <mergeCell ref="A20:K20"/>
    <mergeCell ref="A26:K26"/>
    <mergeCell ref="A32:K32"/>
    <mergeCell ref="A59:K59"/>
    <mergeCell ref="A72:K72"/>
    <mergeCell ref="A73:K73"/>
    <mergeCell ref="A76:K76"/>
    <mergeCell ref="A77:K77"/>
    <mergeCell ref="A82:K82"/>
    <mergeCell ref="A103:K103"/>
    <mergeCell ref="A60:K60"/>
    <mergeCell ref="A61:K61"/>
    <mergeCell ref="A64:K64"/>
    <mergeCell ref="A68:K68"/>
    <mergeCell ref="A79:K79"/>
    <mergeCell ref="A62:K62"/>
    <mergeCell ref="A69:K69"/>
    <mergeCell ref="A90:K90"/>
    <mergeCell ref="A87:K87"/>
    <mergeCell ref="A100:K100"/>
    <mergeCell ref="A98:K98"/>
    <mergeCell ref="A91:K91"/>
    <mergeCell ref="A92:K92"/>
    <mergeCell ref="A101:K101"/>
    <mergeCell ref="A86:K86"/>
  </mergeCells>
  <printOptions/>
  <pageMargins left="0.984251968503937" right="0" top="0.3937007874015748" bottom="0.15748031496062992" header="0.15748031496062992" footer="0.15748031496062992"/>
  <pageSetup fitToHeight="0" fitToWidth="1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99"/>
  <sheetViews>
    <sheetView showGridLines="0" view="pageLayout" workbookViewId="0" topLeftCell="J1">
      <selection activeCell="A14" sqref="A14:K14"/>
    </sheetView>
  </sheetViews>
  <sheetFormatPr defaultColWidth="9.140625" defaultRowHeight="15"/>
  <cols>
    <col min="1" max="9" width="9.140625" style="1" hidden="1" customWidth="1"/>
    <col min="10" max="10" width="31.421875" style="1" customWidth="1"/>
    <col min="11" max="11" width="9.140625" style="1" hidden="1" customWidth="1"/>
    <col min="12" max="14" width="5.7109375" style="1" customWidth="1"/>
    <col min="15" max="15" width="9.7109375" style="1" customWidth="1"/>
    <col min="16" max="16" width="5.7109375" style="1" customWidth="1"/>
    <col min="17" max="17" width="16.421875" style="1" customWidth="1"/>
    <col min="18" max="18" width="20.7109375" style="1" customWidth="1"/>
    <col min="19" max="19" width="9.140625" style="1" hidden="1" customWidth="1"/>
    <col min="20" max="20" width="1.28515625" style="1" customWidth="1"/>
    <col min="21" max="255" width="9.140625" style="1" customWidth="1"/>
    <col min="256" max="16384" width="9.140625" style="1" customWidth="1"/>
  </cols>
  <sheetData>
    <row r="1" ht="15">
      <c r="R1" s="1" t="s">
        <v>138</v>
      </c>
    </row>
    <row r="2" ht="15">
      <c r="R2" s="1" t="s">
        <v>150</v>
      </c>
    </row>
    <row r="3" ht="15">
      <c r="R3" s="1" t="s">
        <v>123</v>
      </c>
    </row>
    <row r="4" spans="1:20" ht="12.75" customHeight="1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1"/>
      <c r="P4" s="3"/>
      <c r="Q4" s="3"/>
      <c r="R4" s="3" t="s">
        <v>124</v>
      </c>
      <c r="S4" s="3"/>
      <c r="T4" s="2"/>
    </row>
    <row r="5" spans="1:20" ht="12.75" customHeight="1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50"/>
      <c r="O5" s="41"/>
      <c r="P5" s="3"/>
      <c r="Q5" s="3"/>
      <c r="R5" s="3" t="s">
        <v>151</v>
      </c>
      <c r="S5" s="3"/>
      <c r="T5" s="2"/>
    </row>
    <row r="6" spans="1:20" ht="12.7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50"/>
      <c r="O6" s="41"/>
      <c r="P6" s="3"/>
      <c r="Q6" s="3"/>
      <c r="R6" s="3"/>
      <c r="S6" s="3"/>
      <c r="T6" s="2"/>
    </row>
    <row r="7" spans="1:20" ht="50.25" customHeight="1">
      <c r="A7" s="49"/>
      <c r="B7" s="49"/>
      <c r="C7" s="49"/>
      <c r="D7" s="49"/>
      <c r="E7" s="49"/>
      <c r="F7" s="49"/>
      <c r="G7" s="49"/>
      <c r="H7" s="49"/>
      <c r="I7" s="49"/>
      <c r="J7" s="125" t="s">
        <v>147</v>
      </c>
      <c r="K7" s="125"/>
      <c r="L7" s="125"/>
      <c r="M7" s="125"/>
      <c r="N7" s="125"/>
      <c r="O7" s="125"/>
      <c r="P7" s="125"/>
      <c r="Q7" s="125"/>
      <c r="R7" s="125"/>
      <c r="S7" s="3"/>
      <c r="T7" s="2"/>
    </row>
    <row r="8" spans="1:20" ht="12.75" customHeight="1" thickBot="1">
      <c r="A8" s="3"/>
      <c r="B8" s="47"/>
      <c r="C8" s="47"/>
      <c r="D8" s="47"/>
      <c r="E8" s="47"/>
      <c r="F8" s="47"/>
      <c r="G8" s="47"/>
      <c r="H8" s="47"/>
      <c r="I8" s="48"/>
      <c r="J8" s="47"/>
      <c r="K8" s="47"/>
      <c r="L8" s="47"/>
      <c r="M8" s="47"/>
      <c r="N8" s="47"/>
      <c r="O8" s="47"/>
      <c r="P8" s="47"/>
      <c r="Q8" s="47"/>
      <c r="R8" s="51" t="s">
        <v>126</v>
      </c>
      <c r="S8" s="3"/>
      <c r="T8" s="2"/>
    </row>
    <row r="9" spans="1:20" ht="47.25" customHeight="1" thickBot="1">
      <c r="A9" s="46" t="s">
        <v>122</v>
      </c>
      <c r="B9" s="45" t="s">
        <v>121</v>
      </c>
      <c r="C9" s="44"/>
      <c r="D9" s="44"/>
      <c r="E9" s="44"/>
      <c r="F9" s="44"/>
      <c r="G9" s="44"/>
      <c r="H9" s="44"/>
      <c r="I9" s="43"/>
      <c r="J9" s="42" t="s">
        <v>120</v>
      </c>
      <c r="K9" s="41"/>
      <c r="L9" s="39" t="s">
        <v>119</v>
      </c>
      <c r="M9" s="40" t="s">
        <v>118</v>
      </c>
      <c r="N9" s="39" t="s">
        <v>117</v>
      </c>
      <c r="O9" s="39" t="s">
        <v>116</v>
      </c>
      <c r="P9" s="39" t="s">
        <v>115</v>
      </c>
      <c r="Q9" s="38" t="s">
        <v>139</v>
      </c>
      <c r="R9" s="37" t="s">
        <v>140</v>
      </c>
      <c r="S9" s="36"/>
      <c r="T9" s="3"/>
    </row>
    <row r="10" spans="1:20" ht="15" customHeight="1">
      <c r="A10" s="126" t="s">
        <v>112</v>
      </c>
      <c r="B10" s="126"/>
      <c r="C10" s="126"/>
      <c r="D10" s="126"/>
      <c r="E10" s="126"/>
      <c r="F10" s="126"/>
      <c r="G10" s="126"/>
      <c r="H10" s="126"/>
      <c r="I10" s="126"/>
      <c r="J10" s="126"/>
      <c r="K10" s="127"/>
      <c r="L10" s="52">
        <v>650</v>
      </c>
      <c r="M10" s="53">
        <v>0</v>
      </c>
      <c r="N10" s="53">
        <v>0</v>
      </c>
      <c r="O10" s="54" t="s">
        <v>19</v>
      </c>
      <c r="P10" s="55" t="s">
        <v>18</v>
      </c>
      <c r="Q10" s="117">
        <f>Q11+Q54+Q66+Q105+Q123+Q145+Q152+Q186+Q179</f>
        <v>21875.1</v>
      </c>
      <c r="R10" s="116">
        <f>R11+R54+R66+R105+R123+R145+R152+R186+R179</f>
        <v>21898.6</v>
      </c>
      <c r="S10" s="35"/>
      <c r="T10" s="20"/>
    </row>
    <row r="11" spans="1:20" ht="15" customHeight="1">
      <c r="A11" s="122" t="s">
        <v>111</v>
      </c>
      <c r="B11" s="122"/>
      <c r="C11" s="122"/>
      <c r="D11" s="122"/>
      <c r="E11" s="122"/>
      <c r="F11" s="122"/>
      <c r="G11" s="122"/>
      <c r="H11" s="122"/>
      <c r="I11" s="122"/>
      <c r="J11" s="122"/>
      <c r="K11" s="123"/>
      <c r="L11" s="56">
        <v>650</v>
      </c>
      <c r="M11" s="57">
        <v>1</v>
      </c>
      <c r="N11" s="57">
        <v>0</v>
      </c>
      <c r="O11" s="58" t="s">
        <v>19</v>
      </c>
      <c r="P11" s="59" t="s">
        <v>18</v>
      </c>
      <c r="Q11" s="60">
        <f>Q13+Q19+Q42+Q49+Q46</f>
        <v>10127.4</v>
      </c>
      <c r="R11" s="60">
        <f>R13+R19+R42+R49+R46</f>
        <v>10747.3</v>
      </c>
      <c r="S11" s="28"/>
      <c r="T11" s="20"/>
    </row>
    <row r="12" spans="1:20" ht="48.75" customHeight="1">
      <c r="A12" s="67"/>
      <c r="B12" s="67"/>
      <c r="C12" s="67"/>
      <c r="D12" s="67"/>
      <c r="E12" s="67"/>
      <c r="F12" s="67"/>
      <c r="G12" s="67"/>
      <c r="H12" s="67"/>
      <c r="I12" s="67"/>
      <c r="J12" s="80" t="s">
        <v>129</v>
      </c>
      <c r="K12" s="81"/>
      <c r="L12" s="92">
        <v>650</v>
      </c>
      <c r="M12" s="93">
        <v>1</v>
      </c>
      <c r="N12" s="93">
        <v>0</v>
      </c>
      <c r="O12" s="94">
        <v>0</v>
      </c>
      <c r="P12" s="95">
        <v>0</v>
      </c>
      <c r="Q12" s="96">
        <f>Q13+Q19</f>
        <v>9588</v>
      </c>
      <c r="R12" s="96">
        <f>R13+R19</f>
        <v>9668</v>
      </c>
      <c r="S12" s="28"/>
      <c r="T12" s="20"/>
    </row>
    <row r="13" spans="1:20" ht="57" customHeight="1">
      <c r="A13" s="128" t="s">
        <v>110</v>
      </c>
      <c r="B13" s="128"/>
      <c r="C13" s="128"/>
      <c r="D13" s="128"/>
      <c r="E13" s="128"/>
      <c r="F13" s="128"/>
      <c r="G13" s="128"/>
      <c r="H13" s="128"/>
      <c r="I13" s="128"/>
      <c r="J13" s="128"/>
      <c r="K13" s="129"/>
      <c r="L13" s="56">
        <v>650</v>
      </c>
      <c r="M13" s="57">
        <v>1</v>
      </c>
      <c r="N13" s="57">
        <v>2</v>
      </c>
      <c r="O13" s="58" t="s">
        <v>19</v>
      </c>
      <c r="P13" s="59" t="s">
        <v>18</v>
      </c>
      <c r="Q13" s="60">
        <f>Q14</f>
        <v>1160</v>
      </c>
      <c r="R13" s="60">
        <f>R14</f>
        <v>1160</v>
      </c>
      <c r="S13" s="28"/>
      <c r="T13" s="20"/>
    </row>
    <row r="14" spans="1:20" ht="37.5" customHeight="1">
      <c r="A14" s="136" t="s">
        <v>109</v>
      </c>
      <c r="B14" s="136"/>
      <c r="C14" s="136"/>
      <c r="D14" s="136"/>
      <c r="E14" s="136"/>
      <c r="F14" s="136"/>
      <c r="G14" s="136"/>
      <c r="H14" s="136"/>
      <c r="I14" s="136"/>
      <c r="J14" s="136"/>
      <c r="K14" s="133"/>
      <c r="L14" s="34">
        <v>650</v>
      </c>
      <c r="M14" s="33">
        <v>1</v>
      </c>
      <c r="N14" s="33">
        <v>2</v>
      </c>
      <c r="O14" s="32" t="s">
        <v>108</v>
      </c>
      <c r="P14" s="31" t="s">
        <v>18</v>
      </c>
      <c r="Q14" s="30">
        <f>SUM(Q15)</f>
        <v>1160</v>
      </c>
      <c r="R14" s="30">
        <f>SUM(R15)</f>
        <v>1160</v>
      </c>
      <c r="S14" s="28"/>
      <c r="T14" s="20"/>
    </row>
    <row r="15" spans="1:20" ht="75" customHeight="1">
      <c r="A15" s="133" t="s">
        <v>17</v>
      </c>
      <c r="B15" s="134"/>
      <c r="C15" s="134"/>
      <c r="D15" s="134"/>
      <c r="E15" s="134"/>
      <c r="F15" s="134"/>
      <c r="G15" s="134"/>
      <c r="H15" s="134"/>
      <c r="I15" s="134"/>
      <c r="J15" s="134"/>
      <c r="K15" s="135"/>
      <c r="L15" s="34">
        <v>650</v>
      </c>
      <c r="M15" s="33">
        <v>1</v>
      </c>
      <c r="N15" s="33">
        <v>2</v>
      </c>
      <c r="O15" s="32" t="s">
        <v>108</v>
      </c>
      <c r="P15" s="31" t="s">
        <v>16</v>
      </c>
      <c r="Q15" s="30">
        <f>Q16</f>
        <v>1160</v>
      </c>
      <c r="R15" s="30">
        <f>R16</f>
        <v>1160</v>
      </c>
      <c r="S15" s="28"/>
      <c r="T15" s="20"/>
    </row>
    <row r="16" spans="1:20" ht="39" customHeight="1">
      <c r="A16" s="133" t="s">
        <v>75</v>
      </c>
      <c r="B16" s="134"/>
      <c r="C16" s="134"/>
      <c r="D16" s="134"/>
      <c r="E16" s="134"/>
      <c r="F16" s="134"/>
      <c r="G16" s="134"/>
      <c r="H16" s="134"/>
      <c r="I16" s="134"/>
      <c r="J16" s="134"/>
      <c r="K16" s="135"/>
      <c r="L16" s="34">
        <v>650</v>
      </c>
      <c r="M16" s="33">
        <v>1</v>
      </c>
      <c r="N16" s="33">
        <v>2</v>
      </c>
      <c r="O16" s="32" t="s">
        <v>108</v>
      </c>
      <c r="P16" s="31" t="s">
        <v>74</v>
      </c>
      <c r="Q16" s="30">
        <f>SUM(Q17:Q18)</f>
        <v>1160</v>
      </c>
      <c r="R16" s="30">
        <f>SUM(R17:R18)</f>
        <v>1160</v>
      </c>
      <c r="S16" s="28"/>
      <c r="T16" s="20"/>
    </row>
    <row r="17" spans="1:20" ht="26.25" customHeight="1">
      <c r="A17" s="130" t="s">
        <v>89</v>
      </c>
      <c r="B17" s="131"/>
      <c r="C17" s="131"/>
      <c r="D17" s="131"/>
      <c r="E17" s="131"/>
      <c r="F17" s="131"/>
      <c r="G17" s="131"/>
      <c r="H17" s="131"/>
      <c r="I17" s="131"/>
      <c r="J17" s="131"/>
      <c r="K17" s="132"/>
      <c r="L17" s="34">
        <v>650</v>
      </c>
      <c r="M17" s="33">
        <v>1</v>
      </c>
      <c r="N17" s="33">
        <v>2</v>
      </c>
      <c r="O17" s="32" t="s">
        <v>108</v>
      </c>
      <c r="P17" s="31" t="s">
        <v>88</v>
      </c>
      <c r="Q17" s="30">
        <v>892</v>
      </c>
      <c r="R17" s="30">
        <v>892</v>
      </c>
      <c r="S17" s="28"/>
      <c r="T17" s="20"/>
    </row>
    <row r="18" spans="1:20" ht="66.75" customHeight="1">
      <c r="A18" s="133" t="s">
        <v>85</v>
      </c>
      <c r="B18" s="134"/>
      <c r="C18" s="134"/>
      <c r="D18" s="134"/>
      <c r="E18" s="134"/>
      <c r="F18" s="134"/>
      <c r="G18" s="134"/>
      <c r="H18" s="134"/>
      <c r="I18" s="134"/>
      <c r="J18" s="134"/>
      <c r="K18" s="135"/>
      <c r="L18" s="34">
        <v>650</v>
      </c>
      <c r="M18" s="33">
        <v>1</v>
      </c>
      <c r="N18" s="33">
        <v>2</v>
      </c>
      <c r="O18" s="32" t="s">
        <v>108</v>
      </c>
      <c r="P18" s="31" t="s">
        <v>84</v>
      </c>
      <c r="Q18" s="30">
        <v>268</v>
      </c>
      <c r="R18" s="30">
        <v>268</v>
      </c>
      <c r="S18" s="28"/>
      <c r="T18" s="20"/>
    </row>
    <row r="19" spans="1:20" ht="78.75" customHeight="1">
      <c r="A19" s="122" t="s">
        <v>107</v>
      </c>
      <c r="B19" s="122"/>
      <c r="C19" s="122"/>
      <c r="D19" s="122"/>
      <c r="E19" s="122"/>
      <c r="F19" s="122"/>
      <c r="G19" s="122"/>
      <c r="H19" s="122"/>
      <c r="I19" s="122"/>
      <c r="J19" s="122"/>
      <c r="K19" s="123"/>
      <c r="L19" s="56">
        <v>650</v>
      </c>
      <c r="M19" s="57">
        <v>1</v>
      </c>
      <c r="N19" s="57">
        <v>4</v>
      </c>
      <c r="O19" s="58" t="s">
        <v>19</v>
      </c>
      <c r="P19" s="59" t="s">
        <v>18</v>
      </c>
      <c r="Q19" s="60">
        <f>Q20+Q26+Q32</f>
        <v>8428</v>
      </c>
      <c r="R19" s="60">
        <f>R20+R26+R32</f>
        <v>8508</v>
      </c>
      <c r="S19" s="28"/>
      <c r="T19" s="20"/>
    </row>
    <row r="20" spans="1:20" ht="40.5" customHeight="1">
      <c r="A20" s="118" t="s">
        <v>106</v>
      </c>
      <c r="B20" s="118"/>
      <c r="C20" s="118"/>
      <c r="D20" s="118"/>
      <c r="E20" s="118"/>
      <c r="F20" s="118"/>
      <c r="G20" s="118"/>
      <c r="H20" s="118"/>
      <c r="I20" s="118"/>
      <c r="J20" s="118"/>
      <c r="K20" s="119"/>
      <c r="L20" s="34">
        <v>650</v>
      </c>
      <c r="M20" s="33">
        <v>1</v>
      </c>
      <c r="N20" s="33">
        <v>4</v>
      </c>
      <c r="O20" s="32" t="s">
        <v>105</v>
      </c>
      <c r="P20" s="31" t="s">
        <v>18</v>
      </c>
      <c r="Q20" s="30">
        <f>Q21</f>
        <v>4145</v>
      </c>
      <c r="R20" s="30">
        <f>R21</f>
        <v>4185</v>
      </c>
      <c r="S20" s="28"/>
      <c r="T20" s="20"/>
    </row>
    <row r="21" spans="1:20" ht="74.25" customHeight="1">
      <c r="A21" s="118" t="s">
        <v>17</v>
      </c>
      <c r="B21" s="118"/>
      <c r="C21" s="118"/>
      <c r="D21" s="118"/>
      <c r="E21" s="118"/>
      <c r="F21" s="118"/>
      <c r="G21" s="118"/>
      <c r="H21" s="118"/>
      <c r="I21" s="118"/>
      <c r="J21" s="118"/>
      <c r="K21" s="119"/>
      <c r="L21" s="34">
        <v>650</v>
      </c>
      <c r="M21" s="33">
        <v>1</v>
      </c>
      <c r="N21" s="33">
        <v>4</v>
      </c>
      <c r="O21" s="32" t="s">
        <v>105</v>
      </c>
      <c r="P21" s="31" t="s">
        <v>16</v>
      </c>
      <c r="Q21" s="30">
        <f>Q22</f>
        <v>4145</v>
      </c>
      <c r="R21" s="30">
        <f>R22</f>
        <v>4185</v>
      </c>
      <c r="S21" s="28"/>
      <c r="T21" s="20"/>
    </row>
    <row r="22" spans="1:20" ht="41.25" customHeight="1">
      <c r="A22" s="118" t="s">
        <v>75</v>
      </c>
      <c r="B22" s="118"/>
      <c r="C22" s="118"/>
      <c r="D22" s="118"/>
      <c r="E22" s="118"/>
      <c r="F22" s="118"/>
      <c r="G22" s="118"/>
      <c r="H22" s="118"/>
      <c r="I22" s="118"/>
      <c r="J22" s="118"/>
      <c r="K22" s="119"/>
      <c r="L22" s="34">
        <v>650</v>
      </c>
      <c r="M22" s="33">
        <v>1</v>
      </c>
      <c r="N22" s="33">
        <v>4</v>
      </c>
      <c r="O22" s="32" t="s">
        <v>105</v>
      </c>
      <c r="P22" s="31" t="s">
        <v>74</v>
      </c>
      <c r="Q22" s="30">
        <f>SUM(Q23:Q25)</f>
        <v>4145</v>
      </c>
      <c r="R22" s="30">
        <f>SUM(R23:R25)</f>
        <v>4185</v>
      </c>
      <c r="S22" s="28"/>
      <c r="T22" s="20"/>
    </row>
    <row r="23" spans="1:20" ht="35.25" customHeight="1">
      <c r="A23" s="118" t="s">
        <v>89</v>
      </c>
      <c r="B23" s="118"/>
      <c r="C23" s="118"/>
      <c r="D23" s="118"/>
      <c r="E23" s="118"/>
      <c r="F23" s="118"/>
      <c r="G23" s="118"/>
      <c r="H23" s="118"/>
      <c r="I23" s="118"/>
      <c r="J23" s="118"/>
      <c r="K23" s="119"/>
      <c r="L23" s="34">
        <v>650</v>
      </c>
      <c r="M23" s="33">
        <v>1</v>
      </c>
      <c r="N23" s="33">
        <v>4</v>
      </c>
      <c r="O23" s="32" t="s">
        <v>105</v>
      </c>
      <c r="P23" s="31" t="s">
        <v>88</v>
      </c>
      <c r="Q23" s="30">
        <v>3176</v>
      </c>
      <c r="R23" s="30">
        <v>3176</v>
      </c>
      <c r="S23" s="28"/>
      <c r="T23" s="20"/>
    </row>
    <row r="24" spans="1:20" ht="31.5" customHeight="1">
      <c r="A24" s="118" t="s">
        <v>87</v>
      </c>
      <c r="B24" s="118"/>
      <c r="C24" s="118"/>
      <c r="D24" s="118"/>
      <c r="E24" s="118"/>
      <c r="F24" s="118"/>
      <c r="G24" s="118"/>
      <c r="H24" s="118"/>
      <c r="I24" s="118"/>
      <c r="J24" s="118"/>
      <c r="K24" s="119"/>
      <c r="L24" s="34">
        <v>650</v>
      </c>
      <c r="M24" s="33">
        <v>1</v>
      </c>
      <c r="N24" s="33">
        <v>4</v>
      </c>
      <c r="O24" s="32" t="s">
        <v>105</v>
      </c>
      <c r="P24" s="31" t="s">
        <v>86</v>
      </c>
      <c r="Q24" s="30">
        <v>10</v>
      </c>
      <c r="R24" s="30">
        <v>50</v>
      </c>
      <c r="S24" s="28"/>
      <c r="T24" s="20"/>
    </row>
    <row r="25" spans="1:20" ht="62.25" customHeight="1">
      <c r="A25" s="118" t="s">
        <v>85</v>
      </c>
      <c r="B25" s="118"/>
      <c r="C25" s="118"/>
      <c r="D25" s="118"/>
      <c r="E25" s="118"/>
      <c r="F25" s="118"/>
      <c r="G25" s="118"/>
      <c r="H25" s="118"/>
      <c r="I25" s="118"/>
      <c r="J25" s="118"/>
      <c r="K25" s="119"/>
      <c r="L25" s="34">
        <v>650</v>
      </c>
      <c r="M25" s="33">
        <v>1</v>
      </c>
      <c r="N25" s="33">
        <v>4</v>
      </c>
      <c r="O25" s="32" t="s">
        <v>105</v>
      </c>
      <c r="P25" s="31" t="s">
        <v>84</v>
      </c>
      <c r="Q25" s="30">
        <v>959</v>
      </c>
      <c r="R25" s="30">
        <v>959</v>
      </c>
      <c r="S25" s="28"/>
      <c r="T25" s="20"/>
    </row>
    <row r="26" spans="1:20" ht="39.75" customHeight="1">
      <c r="A26" s="118" t="s">
        <v>104</v>
      </c>
      <c r="B26" s="118"/>
      <c r="C26" s="118"/>
      <c r="D26" s="118"/>
      <c r="E26" s="118"/>
      <c r="F26" s="118"/>
      <c r="G26" s="118"/>
      <c r="H26" s="118"/>
      <c r="I26" s="118"/>
      <c r="J26" s="118"/>
      <c r="K26" s="119"/>
      <c r="L26" s="34">
        <v>650</v>
      </c>
      <c r="M26" s="33">
        <v>1</v>
      </c>
      <c r="N26" s="33">
        <v>4</v>
      </c>
      <c r="O26" s="32" t="s">
        <v>103</v>
      </c>
      <c r="P26" s="31" t="s">
        <v>18</v>
      </c>
      <c r="Q26" s="30">
        <f>Q27</f>
        <v>3239</v>
      </c>
      <c r="R26" s="30">
        <f>R27</f>
        <v>3279</v>
      </c>
      <c r="S26" s="28"/>
      <c r="T26" s="20"/>
    </row>
    <row r="27" spans="1:20" ht="75.75" customHeight="1">
      <c r="A27" s="118" t="s">
        <v>17</v>
      </c>
      <c r="B27" s="118"/>
      <c r="C27" s="118"/>
      <c r="D27" s="118"/>
      <c r="E27" s="118"/>
      <c r="F27" s="118"/>
      <c r="G27" s="118"/>
      <c r="H27" s="118"/>
      <c r="I27" s="118"/>
      <c r="J27" s="118"/>
      <c r="K27" s="119"/>
      <c r="L27" s="34">
        <v>650</v>
      </c>
      <c r="M27" s="33">
        <v>1</v>
      </c>
      <c r="N27" s="33">
        <v>4</v>
      </c>
      <c r="O27" s="32" t="s">
        <v>103</v>
      </c>
      <c r="P27" s="31" t="s">
        <v>16</v>
      </c>
      <c r="Q27" s="30">
        <f>Q28</f>
        <v>3239</v>
      </c>
      <c r="R27" s="30">
        <f>R28</f>
        <v>3279</v>
      </c>
      <c r="S27" s="28"/>
      <c r="T27" s="20"/>
    </row>
    <row r="28" spans="1:20" ht="41.25" customHeight="1">
      <c r="A28" s="118" t="s">
        <v>75</v>
      </c>
      <c r="B28" s="118"/>
      <c r="C28" s="118"/>
      <c r="D28" s="118"/>
      <c r="E28" s="118"/>
      <c r="F28" s="118"/>
      <c r="G28" s="118"/>
      <c r="H28" s="118"/>
      <c r="I28" s="118"/>
      <c r="J28" s="118"/>
      <c r="K28" s="119"/>
      <c r="L28" s="34">
        <v>650</v>
      </c>
      <c r="M28" s="33">
        <v>1</v>
      </c>
      <c r="N28" s="33">
        <v>4</v>
      </c>
      <c r="O28" s="32" t="s">
        <v>103</v>
      </c>
      <c r="P28" s="31" t="s">
        <v>74</v>
      </c>
      <c r="Q28" s="30">
        <f>SUM(Q29:Q31)</f>
        <v>3239</v>
      </c>
      <c r="R28" s="30">
        <f>SUM(R29:R31)</f>
        <v>3279</v>
      </c>
      <c r="S28" s="28"/>
      <c r="T28" s="20"/>
    </row>
    <row r="29" spans="1:20" ht="27.75" customHeight="1">
      <c r="A29" s="118" t="s">
        <v>89</v>
      </c>
      <c r="B29" s="118"/>
      <c r="C29" s="118"/>
      <c r="D29" s="118"/>
      <c r="E29" s="118"/>
      <c r="F29" s="118"/>
      <c r="G29" s="118"/>
      <c r="H29" s="118"/>
      <c r="I29" s="118"/>
      <c r="J29" s="118"/>
      <c r="K29" s="119"/>
      <c r="L29" s="34">
        <v>650</v>
      </c>
      <c r="M29" s="33">
        <v>1</v>
      </c>
      <c r="N29" s="33">
        <v>4</v>
      </c>
      <c r="O29" s="32" t="s">
        <v>103</v>
      </c>
      <c r="P29" s="31" t="s">
        <v>88</v>
      </c>
      <c r="Q29" s="30">
        <v>2480</v>
      </c>
      <c r="R29" s="30">
        <v>2480</v>
      </c>
      <c r="S29" s="28"/>
      <c r="T29" s="20"/>
    </row>
    <row r="30" spans="1:20" ht="30.75" customHeight="1">
      <c r="A30" s="118" t="s">
        <v>87</v>
      </c>
      <c r="B30" s="118"/>
      <c r="C30" s="118"/>
      <c r="D30" s="118"/>
      <c r="E30" s="118"/>
      <c r="F30" s="118"/>
      <c r="G30" s="118"/>
      <c r="H30" s="118"/>
      <c r="I30" s="118"/>
      <c r="J30" s="118"/>
      <c r="K30" s="119"/>
      <c r="L30" s="34">
        <v>650</v>
      </c>
      <c r="M30" s="33">
        <v>1</v>
      </c>
      <c r="N30" s="33">
        <v>4</v>
      </c>
      <c r="O30" s="32" t="s">
        <v>103</v>
      </c>
      <c r="P30" s="31" t="s">
        <v>86</v>
      </c>
      <c r="Q30" s="30">
        <v>10</v>
      </c>
      <c r="R30" s="30">
        <v>50</v>
      </c>
      <c r="S30" s="28"/>
      <c r="T30" s="20"/>
    </row>
    <row r="31" spans="1:20" ht="65.25" customHeight="1">
      <c r="A31" s="118" t="s">
        <v>85</v>
      </c>
      <c r="B31" s="118"/>
      <c r="C31" s="118"/>
      <c r="D31" s="118"/>
      <c r="E31" s="118"/>
      <c r="F31" s="118"/>
      <c r="G31" s="118"/>
      <c r="H31" s="118"/>
      <c r="I31" s="118"/>
      <c r="J31" s="118"/>
      <c r="K31" s="119"/>
      <c r="L31" s="34">
        <v>650</v>
      </c>
      <c r="M31" s="33">
        <v>1</v>
      </c>
      <c r="N31" s="33">
        <v>4</v>
      </c>
      <c r="O31" s="32" t="s">
        <v>103</v>
      </c>
      <c r="P31" s="31" t="s">
        <v>84</v>
      </c>
      <c r="Q31" s="30">
        <v>749</v>
      </c>
      <c r="R31" s="30">
        <v>749</v>
      </c>
      <c r="S31" s="28"/>
      <c r="T31" s="20"/>
    </row>
    <row r="32" spans="1:20" ht="30.75" customHeight="1">
      <c r="A32" s="118" t="s">
        <v>97</v>
      </c>
      <c r="B32" s="118"/>
      <c r="C32" s="118"/>
      <c r="D32" s="118"/>
      <c r="E32" s="118"/>
      <c r="F32" s="118"/>
      <c r="G32" s="118"/>
      <c r="H32" s="118"/>
      <c r="I32" s="118"/>
      <c r="J32" s="118"/>
      <c r="K32" s="119"/>
      <c r="L32" s="34">
        <v>650</v>
      </c>
      <c r="M32" s="33">
        <v>1</v>
      </c>
      <c r="N32" s="33">
        <v>4</v>
      </c>
      <c r="O32" s="32" t="s">
        <v>100</v>
      </c>
      <c r="P32" s="31" t="s">
        <v>18</v>
      </c>
      <c r="Q32" s="30">
        <f>Q33+Q37</f>
        <v>1044</v>
      </c>
      <c r="R32" s="30">
        <f>R33+R37</f>
        <v>1044</v>
      </c>
      <c r="S32" s="28"/>
      <c r="T32" s="20"/>
    </row>
    <row r="33" spans="1:20" ht="42.75" customHeight="1">
      <c r="A33" s="118" t="s">
        <v>7</v>
      </c>
      <c r="B33" s="118"/>
      <c r="C33" s="118"/>
      <c r="D33" s="118"/>
      <c r="E33" s="118"/>
      <c r="F33" s="118"/>
      <c r="G33" s="118"/>
      <c r="H33" s="118"/>
      <c r="I33" s="118"/>
      <c r="J33" s="118"/>
      <c r="K33" s="119"/>
      <c r="L33" s="34">
        <v>650</v>
      </c>
      <c r="M33" s="33">
        <v>1</v>
      </c>
      <c r="N33" s="33">
        <v>4</v>
      </c>
      <c r="O33" s="32" t="s">
        <v>100</v>
      </c>
      <c r="P33" s="31" t="s">
        <v>6</v>
      </c>
      <c r="Q33" s="30">
        <f>Q34</f>
        <v>944</v>
      </c>
      <c r="R33" s="30">
        <f>R34</f>
        <v>944</v>
      </c>
      <c r="S33" s="28"/>
      <c r="T33" s="20"/>
    </row>
    <row r="34" spans="1:20" ht="42.75" customHeight="1">
      <c r="A34" s="118" t="s">
        <v>5</v>
      </c>
      <c r="B34" s="118"/>
      <c r="C34" s="118"/>
      <c r="D34" s="118"/>
      <c r="E34" s="118"/>
      <c r="F34" s="118"/>
      <c r="G34" s="118"/>
      <c r="H34" s="118"/>
      <c r="I34" s="118"/>
      <c r="J34" s="118"/>
      <c r="K34" s="119"/>
      <c r="L34" s="34">
        <v>650</v>
      </c>
      <c r="M34" s="33">
        <v>1</v>
      </c>
      <c r="N34" s="33">
        <v>4</v>
      </c>
      <c r="O34" s="32" t="s">
        <v>100</v>
      </c>
      <c r="P34" s="31" t="s">
        <v>4</v>
      </c>
      <c r="Q34" s="30">
        <f>SUM(Q35:Q36)</f>
        <v>944</v>
      </c>
      <c r="R34" s="30">
        <f>SUM(R35:R36)</f>
        <v>944</v>
      </c>
      <c r="S34" s="28"/>
      <c r="T34" s="20"/>
    </row>
    <row r="35" spans="1:20" ht="42.75" customHeight="1">
      <c r="A35" s="118" t="s">
        <v>51</v>
      </c>
      <c r="B35" s="118"/>
      <c r="C35" s="118"/>
      <c r="D35" s="118"/>
      <c r="E35" s="118"/>
      <c r="F35" s="118"/>
      <c r="G35" s="118"/>
      <c r="H35" s="118"/>
      <c r="I35" s="118"/>
      <c r="J35" s="118"/>
      <c r="K35" s="119"/>
      <c r="L35" s="34">
        <v>650</v>
      </c>
      <c r="M35" s="33">
        <v>1</v>
      </c>
      <c r="N35" s="33">
        <v>4</v>
      </c>
      <c r="O35" s="32" t="s">
        <v>100</v>
      </c>
      <c r="P35" s="31" t="s">
        <v>50</v>
      </c>
      <c r="Q35" s="30">
        <v>425</v>
      </c>
      <c r="R35" s="30">
        <v>425</v>
      </c>
      <c r="S35" s="28"/>
      <c r="T35" s="20"/>
    </row>
    <row r="36" spans="1:20" ht="40.5" customHeight="1">
      <c r="A36" s="118" t="s">
        <v>3</v>
      </c>
      <c r="B36" s="118"/>
      <c r="C36" s="118"/>
      <c r="D36" s="118"/>
      <c r="E36" s="118"/>
      <c r="F36" s="118"/>
      <c r="G36" s="118"/>
      <c r="H36" s="118"/>
      <c r="I36" s="118"/>
      <c r="J36" s="118"/>
      <c r="K36" s="119"/>
      <c r="L36" s="34">
        <v>650</v>
      </c>
      <c r="M36" s="33">
        <v>1</v>
      </c>
      <c r="N36" s="33">
        <v>4</v>
      </c>
      <c r="O36" s="32" t="s">
        <v>100</v>
      </c>
      <c r="P36" s="31" t="s">
        <v>1</v>
      </c>
      <c r="Q36" s="30">
        <v>519</v>
      </c>
      <c r="R36" s="30">
        <v>519</v>
      </c>
      <c r="S36" s="28"/>
      <c r="T36" s="20"/>
    </row>
    <row r="37" spans="1:20" ht="15" customHeight="1">
      <c r="A37" s="118" t="s">
        <v>49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9"/>
      <c r="L37" s="34">
        <v>650</v>
      </c>
      <c r="M37" s="33">
        <v>1</v>
      </c>
      <c r="N37" s="33">
        <v>4</v>
      </c>
      <c r="O37" s="32" t="s">
        <v>100</v>
      </c>
      <c r="P37" s="31" t="s">
        <v>48</v>
      </c>
      <c r="Q37" s="30">
        <f>SUM(Q38)</f>
        <v>100</v>
      </c>
      <c r="R37" s="30">
        <f>SUM(R38)</f>
        <v>100</v>
      </c>
      <c r="S37" s="28"/>
      <c r="T37" s="20"/>
    </row>
    <row r="38" spans="1:20" ht="21" customHeight="1">
      <c r="A38" s="118" t="s">
        <v>47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9"/>
      <c r="L38" s="34">
        <v>650</v>
      </c>
      <c r="M38" s="33">
        <v>1</v>
      </c>
      <c r="N38" s="33">
        <v>4</v>
      </c>
      <c r="O38" s="32" t="s">
        <v>100</v>
      </c>
      <c r="P38" s="31" t="s">
        <v>46</v>
      </c>
      <c r="Q38" s="30">
        <f>SUM(Q39:Q41)</f>
        <v>100</v>
      </c>
      <c r="R38" s="30">
        <f>SUM(R39:R41)</f>
        <v>100</v>
      </c>
      <c r="S38" s="28"/>
      <c r="T38" s="20"/>
    </row>
    <row r="39" spans="1:20" ht="27" customHeight="1">
      <c r="A39" s="118" t="s">
        <v>45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9"/>
      <c r="L39" s="34">
        <v>650</v>
      </c>
      <c r="M39" s="33">
        <v>1</v>
      </c>
      <c r="N39" s="33">
        <v>4</v>
      </c>
      <c r="O39" s="32" t="s">
        <v>100</v>
      </c>
      <c r="P39" s="31" t="s">
        <v>44</v>
      </c>
      <c r="Q39" s="30">
        <v>100</v>
      </c>
      <c r="R39" s="30">
        <v>100</v>
      </c>
      <c r="S39" s="28"/>
      <c r="T39" s="20"/>
    </row>
    <row r="40" spans="1:20" ht="27" customHeight="1">
      <c r="A40" s="118" t="s">
        <v>102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9"/>
      <c r="L40" s="34">
        <v>650</v>
      </c>
      <c r="M40" s="33">
        <v>1</v>
      </c>
      <c r="N40" s="33">
        <v>4</v>
      </c>
      <c r="O40" s="32" t="s">
        <v>100</v>
      </c>
      <c r="P40" s="31" t="s">
        <v>101</v>
      </c>
      <c r="Q40" s="30">
        <v>0</v>
      </c>
      <c r="R40" s="30">
        <v>0</v>
      </c>
      <c r="S40" s="28"/>
      <c r="T40" s="20"/>
    </row>
    <row r="41" spans="1:20" ht="15" customHeight="1">
      <c r="A41" s="118" t="s">
        <v>43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9"/>
      <c r="L41" s="34">
        <v>650</v>
      </c>
      <c r="M41" s="33">
        <v>1</v>
      </c>
      <c r="N41" s="33">
        <v>4</v>
      </c>
      <c r="O41" s="32" t="s">
        <v>100</v>
      </c>
      <c r="P41" s="31" t="s">
        <v>42</v>
      </c>
      <c r="Q41" s="30">
        <v>0</v>
      </c>
      <c r="R41" s="30">
        <v>0</v>
      </c>
      <c r="S41" s="28"/>
      <c r="T41" s="20"/>
    </row>
    <row r="42" spans="1:20" ht="63" customHeight="1">
      <c r="A42" s="122" t="s">
        <v>99</v>
      </c>
      <c r="B42" s="122"/>
      <c r="C42" s="122"/>
      <c r="D42" s="122"/>
      <c r="E42" s="122"/>
      <c r="F42" s="122"/>
      <c r="G42" s="122"/>
      <c r="H42" s="122"/>
      <c r="I42" s="122"/>
      <c r="J42" s="122"/>
      <c r="K42" s="123"/>
      <c r="L42" s="56">
        <v>650</v>
      </c>
      <c r="M42" s="57">
        <v>1</v>
      </c>
      <c r="N42" s="57">
        <v>6</v>
      </c>
      <c r="O42" s="58" t="s">
        <v>19</v>
      </c>
      <c r="P42" s="59" t="s">
        <v>18</v>
      </c>
      <c r="Q42" s="60">
        <f aca="true" t="shared" si="0" ref="Q42:R44">Q43</f>
        <v>0</v>
      </c>
      <c r="R42" s="60">
        <f t="shared" si="0"/>
        <v>0</v>
      </c>
      <c r="S42" s="28"/>
      <c r="T42" s="20"/>
    </row>
    <row r="43" spans="1:20" ht="86.25" customHeight="1">
      <c r="A43" s="118" t="s">
        <v>39</v>
      </c>
      <c r="B43" s="118"/>
      <c r="C43" s="118"/>
      <c r="D43" s="118"/>
      <c r="E43" s="118"/>
      <c r="F43" s="118"/>
      <c r="G43" s="118"/>
      <c r="H43" s="118"/>
      <c r="I43" s="118"/>
      <c r="J43" s="118"/>
      <c r="K43" s="119"/>
      <c r="L43" s="34">
        <v>650</v>
      </c>
      <c r="M43" s="33">
        <v>1</v>
      </c>
      <c r="N43" s="33">
        <v>6</v>
      </c>
      <c r="O43" s="32" t="s">
        <v>35</v>
      </c>
      <c r="P43" s="31" t="s">
        <v>18</v>
      </c>
      <c r="Q43" s="30">
        <f t="shared" si="0"/>
        <v>0</v>
      </c>
      <c r="R43" s="30">
        <f t="shared" si="0"/>
        <v>0</v>
      </c>
      <c r="S43" s="28"/>
      <c r="T43" s="20"/>
    </row>
    <row r="44" spans="1:20" ht="15" customHeight="1">
      <c r="A44" s="118" t="s">
        <v>38</v>
      </c>
      <c r="B44" s="118"/>
      <c r="C44" s="118"/>
      <c r="D44" s="118"/>
      <c r="E44" s="118"/>
      <c r="F44" s="118"/>
      <c r="G44" s="118"/>
      <c r="H44" s="118"/>
      <c r="I44" s="118"/>
      <c r="J44" s="118"/>
      <c r="K44" s="119"/>
      <c r="L44" s="34">
        <v>650</v>
      </c>
      <c r="M44" s="33">
        <v>1</v>
      </c>
      <c r="N44" s="33">
        <v>6</v>
      </c>
      <c r="O44" s="32" t="s">
        <v>35</v>
      </c>
      <c r="P44" s="31" t="s">
        <v>37</v>
      </c>
      <c r="Q44" s="30">
        <f t="shared" si="0"/>
        <v>0</v>
      </c>
      <c r="R44" s="30">
        <f t="shared" si="0"/>
        <v>0</v>
      </c>
      <c r="S44" s="28"/>
      <c r="T44" s="20"/>
    </row>
    <row r="45" spans="1:20" ht="15" customHeight="1">
      <c r="A45" s="118" t="s">
        <v>36</v>
      </c>
      <c r="B45" s="118"/>
      <c r="C45" s="118"/>
      <c r="D45" s="118"/>
      <c r="E45" s="118"/>
      <c r="F45" s="118"/>
      <c r="G45" s="118"/>
      <c r="H45" s="118"/>
      <c r="I45" s="118"/>
      <c r="J45" s="118"/>
      <c r="K45" s="119"/>
      <c r="L45" s="34">
        <v>650</v>
      </c>
      <c r="M45" s="33">
        <v>1</v>
      </c>
      <c r="N45" s="33">
        <v>6</v>
      </c>
      <c r="O45" s="32" t="s">
        <v>35</v>
      </c>
      <c r="P45" s="31" t="s">
        <v>34</v>
      </c>
      <c r="Q45" s="30">
        <v>0</v>
      </c>
      <c r="R45" s="30">
        <v>0</v>
      </c>
      <c r="S45" s="28"/>
      <c r="T45" s="20"/>
    </row>
    <row r="46" spans="1:20" ht="22.5" customHeight="1">
      <c r="A46" s="122" t="s">
        <v>7</v>
      </c>
      <c r="B46" s="122"/>
      <c r="C46" s="122"/>
      <c r="D46" s="122"/>
      <c r="E46" s="122"/>
      <c r="F46" s="122"/>
      <c r="G46" s="122"/>
      <c r="H46" s="122"/>
      <c r="I46" s="122"/>
      <c r="J46" s="122"/>
      <c r="K46" s="123"/>
      <c r="L46" s="56">
        <v>650</v>
      </c>
      <c r="M46" s="57">
        <v>1</v>
      </c>
      <c r="N46" s="57">
        <v>7</v>
      </c>
      <c r="O46" s="58">
        <v>7000002400</v>
      </c>
      <c r="P46" s="64">
        <v>200</v>
      </c>
      <c r="Q46" s="60">
        <f>Q47</f>
        <v>0</v>
      </c>
      <c r="R46" s="60">
        <f>R47</f>
        <v>0</v>
      </c>
      <c r="S46" s="28"/>
      <c r="T46" s="20"/>
    </row>
    <row r="47" spans="1:20" ht="38.25" customHeight="1">
      <c r="A47" s="68"/>
      <c r="B47" s="68"/>
      <c r="C47" s="68"/>
      <c r="D47" s="68"/>
      <c r="E47" s="68"/>
      <c r="F47" s="68"/>
      <c r="G47" s="68"/>
      <c r="H47" s="68"/>
      <c r="I47" s="68"/>
      <c r="J47" s="63" t="s">
        <v>127</v>
      </c>
      <c r="K47" s="69"/>
      <c r="L47" s="34">
        <v>650</v>
      </c>
      <c r="M47" s="33">
        <v>1</v>
      </c>
      <c r="N47" s="33">
        <v>7</v>
      </c>
      <c r="O47" s="32">
        <v>7000002400</v>
      </c>
      <c r="P47" s="62">
        <v>240</v>
      </c>
      <c r="Q47" s="30">
        <f>Q48</f>
        <v>0</v>
      </c>
      <c r="R47" s="30">
        <f>R48</f>
        <v>0</v>
      </c>
      <c r="S47" s="28"/>
      <c r="T47" s="20"/>
    </row>
    <row r="48" spans="1:20" ht="37.5" customHeight="1">
      <c r="A48" s="68"/>
      <c r="B48" s="68"/>
      <c r="C48" s="68"/>
      <c r="D48" s="68"/>
      <c r="E48" s="68"/>
      <c r="F48" s="68"/>
      <c r="G48" s="68"/>
      <c r="H48" s="68"/>
      <c r="I48" s="68"/>
      <c r="J48" s="63" t="s">
        <v>3</v>
      </c>
      <c r="K48" s="69"/>
      <c r="L48" s="34">
        <v>650</v>
      </c>
      <c r="M48" s="33">
        <v>1</v>
      </c>
      <c r="N48" s="33">
        <v>7</v>
      </c>
      <c r="O48" s="32">
        <v>7000002400</v>
      </c>
      <c r="P48" s="62">
        <v>244</v>
      </c>
      <c r="Q48" s="30">
        <v>0</v>
      </c>
      <c r="R48" s="30">
        <v>0</v>
      </c>
      <c r="S48" s="28"/>
      <c r="T48" s="20"/>
    </row>
    <row r="49" spans="1:20" ht="25.5" customHeight="1">
      <c r="A49" s="122" t="s">
        <v>98</v>
      </c>
      <c r="B49" s="122"/>
      <c r="C49" s="122"/>
      <c r="D49" s="122"/>
      <c r="E49" s="122"/>
      <c r="F49" s="122"/>
      <c r="G49" s="122"/>
      <c r="H49" s="122"/>
      <c r="I49" s="122"/>
      <c r="J49" s="122"/>
      <c r="K49" s="123"/>
      <c r="L49" s="56">
        <v>650</v>
      </c>
      <c r="M49" s="57">
        <v>1</v>
      </c>
      <c r="N49" s="57">
        <v>13</v>
      </c>
      <c r="O49" s="58" t="s">
        <v>19</v>
      </c>
      <c r="P49" s="59" t="s">
        <v>18</v>
      </c>
      <c r="Q49" s="60">
        <f aca="true" t="shared" si="1" ref="Q49:R51">Q50</f>
        <v>539.4</v>
      </c>
      <c r="R49" s="60">
        <f t="shared" si="1"/>
        <v>1079.3</v>
      </c>
      <c r="S49" s="28"/>
      <c r="T49" s="20"/>
    </row>
    <row r="50" spans="1:20" ht="32.25" customHeight="1">
      <c r="A50" s="118" t="s">
        <v>97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9"/>
      <c r="L50" s="34">
        <v>650</v>
      </c>
      <c r="M50" s="33">
        <v>1</v>
      </c>
      <c r="N50" s="33">
        <v>13</v>
      </c>
      <c r="O50" s="32">
        <v>1920320620</v>
      </c>
      <c r="P50" s="31" t="s">
        <v>18</v>
      </c>
      <c r="Q50" s="30">
        <f t="shared" si="1"/>
        <v>539.4</v>
      </c>
      <c r="R50" s="30">
        <f t="shared" si="1"/>
        <v>1079.3</v>
      </c>
      <c r="S50" s="28"/>
      <c r="T50" s="20"/>
    </row>
    <row r="51" spans="1:20" ht="40.5" customHeight="1">
      <c r="A51" s="118" t="s">
        <v>7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9"/>
      <c r="L51" s="34">
        <v>650</v>
      </c>
      <c r="M51" s="33">
        <v>1</v>
      </c>
      <c r="N51" s="33">
        <v>13</v>
      </c>
      <c r="O51" s="32">
        <v>1920320620</v>
      </c>
      <c r="P51" s="31" t="s">
        <v>6</v>
      </c>
      <c r="Q51" s="30">
        <f t="shared" si="1"/>
        <v>539.4</v>
      </c>
      <c r="R51" s="30">
        <f t="shared" si="1"/>
        <v>1079.3</v>
      </c>
      <c r="S51" s="28"/>
      <c r="T51" s="20"/>
    </row>
    <row r="52" spans="1:20" ht="42" customHeight="1">
      <c r="A52" s="118" t="s">
        <v>5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9"/>
      <c r="L52" s="34">
        <v>650</v>
      </c>
      <c r="M52" s="33">
        <v>1</v>
      </c>
      <c r="N52" s="33">
        <v>13</v>
      </c>
      <c r="O52" s="32">
        <v>1920320620</v>
      </c>
      <c r="P52" s="31" t="s">
        <v>4</v>
      </c>
      <c r="Q52" s="30">
        <f>SUM(Q53:Q53)</f>
        <v>539.4</v>
      </c>
      <c r="R52" s="30">
        <f>SUM(R53:R53)</f>
        <v>1079.3</v>
      </c>
      <c r="S52" s="28"/>
      <c r="T52" s="20"/>
    </row>
    <row r="53" spans="1:20" ht="41.25" customHeight="1">
      <c r="A53" s="118" t="s">
        <v>3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9"/>
      <c r="L53" s="34">
        <v>650</v>
      </c>
      <c r="M53" s="33">
        <v>1</v>
      </c>
      <c r="N53" s="33">
        <v>13</v>
      </c>
      <c r="O53" s="32">
        <v>1920320620</v>
      </c>
      <c r="P53" s="31" t="s">
        <v>1</v>
      </c>
      <c r="Q53" s="30">
        <v>539.4</v>
      </c>
      <c r="R53" s="29">
        <v>1079.3</v>
      </c>
      <c r="S53" s="28"/>
      <c r="T53" s="20"/>
    </row>
    <row r="54" spans="1:20" ht="15" customHeight="1">
      <c r="A54" s="122" t="s">
        <v>96</v>
      </c>
      <c r="B54" s="122"/>
      <c r="C54" s="122"/>
      <c r="D54" s="122"/>
      <c r="E54" s="122"/>
      <c r="F54" s="122"/>
      <c r="G54" s="122"/>
      <c r="H54" s="122"/>
      <c r="I54" s="122"/>
      <c r="J54" s="122"/>
      <c r="K54" s="123"/>
      <c r="L54" s="56">
        <v>650</v>
      </c>
      <c r="M54" s="57">
        <v>2</v>
      </c>
      <c r="N54" s="57">
        <v>0</v>
      </c>
      <c r="O54" s="58" t="s">
        <v>19</v>
      </c>
      <c r="P54" s="59" t="s">
        <v>18</v>
      </c>
      <c r="Q54" s="60">
        <f>Q55</f>
        <v>214</v>
      </c>
      <c r="R54" s="60">
        <f>R55</f>
        <v>227.3</v>
      </c>
      <c r="S54" s="28"/>
      <c r="T54" s="20"/>
    </row>
    <row r="55" spans="1:20" ht="21.75" customHeight="1">
      <c r="A55" s="118" t="s">
        <v>95</v>
      </c>
      <c r="B55" s="118"/>
      <c r="C55" s="118"/>
      <c r="D55" s="118"/>
      <c r="E55" s="118"/>
      <c r="F55" s="118"/>
      <c r="G55" s="118"/>
      <c r="H55" s="118"/>
      <c r="I55" s="118"/>
      <c r="J55" s="118"/>
      <c r="K55" s="119"/>
      <c r="L55" s="34">
        <v>650</v>
      </c>
      <c r="M55" s="33">
        <v>2</v>
      </c>
      <c r="N55" s="33">
        <v>3</v>
      </c>
      <c r="O55" s="32" t="s">
        <v>19</v>
      </c>
      <c r="P55" s="31" t="s">
        <v>18</v>
      </c>
      <c r="Q55" s="30">
        <f>Q56</f>
        <v>214</v>
      </c>
      <c r="R55" s="30">
        <f>R56</f>
        <v>227.3</v>
      </c>
      <c r="S55" s="28"/>
      <c r="T55" s="20"/>
    </row>
    <row r="56" spans="1:20" ht="48.75" customHeight="1">
      <c r="A56" s="118" t="s">
        <v>94</v>
      </c>
      <c r="B56" s="118"/>
      <c r="C56" s="118"/>
      <c r="D56" s="118"/>
      <c r="E56" s="118"/>
      <c r="F56" s="118"/>
      <c r="G56" s="118"/>
      <c r="H56" s="118"/>
      <c r="I56" s="118"/>
      <c r="J56" s="118"/>
      <c r="K56" s="119"/>
      <c r="L56" s="34">
        <v>650</v>
      </c>
      <c r="M56" s="33">
        <v>2</v>
      </c>
      <c r="N56" s="33">
        <v>3</v>
      </c>
      <c r="O56" s="32" t="s">
        <v>93</v>
      </c>
      <c r="P56" s="31" t="s">
        <v>18</v>
      </c>
      <c r="Q56" s="30">
        <f>Q57+Q62</f>
        <v>214</v>
      </c>
      <c r="R56" s="30">
        <f>R57+R62</f>
        <v>227.3</v>
      </c>
      <c r="S56" s="28"/>
      <c r="T56" s="20"/>
    </row>
    <row r="57" spans="1:20" ht="72" customHeight="1">
      <c r="A57" s="118" t="s">
        <v>17</v>
      </c>
      <c r="B57" s="118"/>
      <c r="C57" s="118"/>
      <c r="D57" s="118"/>
      <c r="E57" s="118"/>
      <c r="F57" s="118"/>
      <c r="G57" s="118"/>
      <c r="H57" s="118"/>
      <c r="I57" s="118"/>
      <c r="J57" s="118"/>
      <c r="K57" s="119"/>
      <c r="L57" s="34">
        <v>650</v>
      </c>
      <c r="M57" s="33">
        <v>2</v>
      </c>
      <c r="N57" s="33">
        <v>3</v>
      </c>
      <c r="O57" s="32" t="s">
        <v>93</v>
      </c>
      <c r="P57" s="31" t="s">
        <v>16</v>
      </c>
      <c r="Q57" s="30">
        <f>Q58</f>
        <v>146</v>
      </c>
      <c r="R57" s="30">
        <f>R58</f>
        <v>146</v>
      </c>
      <c r="S57" s="28"/>
      <c r="T57" s="20"/>
    </row>
    <row r="58" spans="1:20" ht="32.25" customHeight="1">
      <c r="A58" s="118" t="s">
        <v>75</v>
      </c>
      <c r="B58" s="118"/>
      <c r="C58" s="118"/>
      <c r="D58" s="118"/>
      <c r="E58" s="118"/>
      <c r="F58" s="118"/>
      <c r="G58" s="118"/>
      <c r="H58" s="118"/>
      <c r="I58" s="118"/>
      <c r="J58" s="118"/>
      <c r="K58" s="119"/>
      <c r="L58" s="34">
        <v>650</v>
      </c>
      <c r="M58" s="33">
        <v>2</v>
      </c>
      <c r="N58" s="33">
        <v>3</v>
      </c>
      <c r="O58" s="32" t="s">
        <v>93</v>
      </c>
      <c r="P58" s="31" t="s">
        <v>74</v>
      </c>
      <c r="Q58" s="30">
        <f>SUM(Q59:Q61)</f>
        <v>146</v>
      </c>
      <c r="R58" s="30">
        <f>SUM(R59:R61)</f>
        <v>146</v>
      </c>
      <c r="S58" s="28"/>
      <c r="T58" s="20"/>
    </row>
    <row r="59" spans="1:20" ht="21.75" customHeight="1">
      <c r="A59" s="118" t="s">
        <v>89</v>
      </c>
      <c r="B59" s="118"/>
      <c r="C59" s="118"/>
      <c r="D59" s="118"/>
      <c r="E59" s="118"/>
      <c r="F59" s="118"/>
      <c r="G59" s="118"/>
      <c r="H59" s="118"/>
      <c r="I59" s="118"/>
      <c r="J59" s="118"/>
      <c r="K59" s="119"/>
      <c r="L59" s="34">
        <v>650</v>
      </c>
      <c r="M59" s="33">
        <v>2</v>
      </c>
      <c r="N59" s="33">
        <v>3</v>
      </c>
      <c r="O59" s="32" t="s">
        <v>93</v>
      </c>
      <c r="P59" s="31" t="s">
        <v>88</v>
      </c>
      <c r="Q59" s="30">
        <v>112.1</v>
      </c>
      <c r="R59" s="30">
        <v>112.1</v>
      </c>
      <c r="S59" s="28"/>
      <c r="T59" s="20"/>
    </row>
    <row r="60" spans="1:20" ht="21.75" customHeight="1">
      <c r="A60" s="118" t="s">
        <v>87</v>
      </c>
      <c r="B60" s="118"/>
      <c r="C60" s="118"/>
      <c r="D60" s="118"/>
      <c r="E60" s="118"/>
      <c r="F60" s="118"/>
      <c r="G60" s="118"/>
      <c r="H60" s="118"/>
      <c r="I60" s="118"/>
      <c r="J60" s="118"/>
      <c r="K60" s="119"/>
      <c r="L60" s="34">
        <v>650</v>
      </c>
      <c r="M60" s="33">
        <v>2</v>
      </c>
      <c r="N60" s="33">
        <v>3</v>
      </c>
      <c r="O60" s="32" t="s">
        <v>93</v>
      </c>
      <c r="P60" s="31" t="s">
        <v>86</v>
      </c>
      <c r="Q60" s="30">
        <v>0</v>
      </c>
      <c r="R60" s="30">
        <v>0</v>
      </c>
      <c r="S60" s="28"/>
      <c r="T60" s="20"/>
    </row>
    <row r="61" spans="1:20" ht="53.25" customHeight="1">
      <c r="A61" s="118" t="s">
        <v>85</v>
      </c>
      <c r="B61" s="118"/>
      <c r="C61" s="118"/>
      <c r="D61" s="118"/>
      <c r="E61" s="118"/>
      <c r="F61" s="118"/>
      <c r="G61" s="118"/>
      <c r="H61" s="118"/>
      <c r="I61" s="118"/>
      <c r="J61" s="118"/>
      <c r="K61" s="119"/>
      <c r="L61" s="34">
        <v>650</v>
      </c>
      <c r="M61" s="33">
        <v>2</v>
      </c>
      <c r="N61" s="33">
        <v>3</v>
      </c>
      <c r="O61" s="32" t="s">
        <v>93</v>
      </c>
      <c r="P61" s="31" t="s">
        <v>84</v>
      </c>
      <c r="Q61" s="30">
        <v>33.9</v>
      </c>
      <c r="R61" s="30">
        <v>33.9</v>
      </c>
      <c r="S61" s="28"/>
      <c r="T61" s="20"/>
    </row>
    <row r="62" spans="1:20" ht="32.25" customHeight="1">
      <c r="A62" s="118" t="s">
        <v>7</v>
      </c>
      <c r="B62" s="118"/>
      <c r="C62" s="118"/>
      <c r="D62" s="118"/>
      <c r="E62" s="118"/>
      <c r="F62" s="118"/>
      <c r="G62" s="118"/>
      <c r="H62" s="118"/>
      <c r="I62" s="118"/>
      <c r="J62" s="118"/>
      <c r="K62" s="119"/>
      <c r="L62" s="34">
        <v>650</v>
      </c>
      <c r="M62" s="33">
        <v>2</v>
      </c>
      <c r="N62" s="33">
        <v>3</v>
      </c>
      <c r="O62" s="32" t="s">
        <v>93</v>
      </c>
      <c r="P62" s="31" t="s">
        <v>6</v>
      </c>
      <c r="Q62" s="30">
        <f>Q63</f>
        <v>68</v>
      </c>
      <c r="R62" s="30">
        <f>R63</f>
        <v>81.3</v>
      </c>
      <c r="S62" s="28"/>
      <c r="T62" s="20"/>
    </row>
    <row r="63" spans="1:20" ht="32.25" customHeight="1">
      <c r="A63" s="118" t="s">
        <v>5</v>
      </c>
      <c r="B63" s="118"/>
      <c r="C63" s="118"/>
      <c r="D63" s="118"/>
      <c r="E63" s="118"/>
      <c r="F63" s="118"/>
      <c r="G63" s="118"/>
      <c r="H63" s="118"/>
      <c r="I63" s="118"/>
      <c r="J63" s="118"/>
      <c r="K63" s="119"/>
      <c r="L63" s="34">
        <v>650</v>
      </c>
      <c r="M63" s="33">
        <v>2</v>
      </c>
      <c r="N63" s="33">
        <v>3</v>
      </c>
      <c r="O63" s="32" t="s">
        <v>93</v>
      </c>
      <c r="P63" s="31" t="s">
        <v>4</v>
      </c>
      <c r="Q63" s="30">
        <f>SUM(Q64:Q65)</f>
        <v>68</v>
      </c>
      <c r="R63" s="30">
        <f>SUM(R64:R65)</f>
        <v>81.3</v>
      </c>
      <c r="S63" s="28"/>
      <c r="T63" s="20"/>
    </row>
    <row r="64" spans="1:20" ht="32.25" customHeight="1">
      <c r="A64" s="118" t="s">
        <v>51</v>
      </c>
      <c r="B64" s="118"/>
      <c r="C64" s="118"/>
      <c r="D64" s="118"/>
      <c r="E64" s="118"/>
      <c r="F64" s="118"/>
      <c r="G64" s="118"/>
      <c r="H64" s="118"/>
      <c r="I64" s="118"/>
      <c r="J64" s="118"/>
      <c r="K64" s="119"/>
      <c r="L64" s="34">
        <v>650</v>
      </c>
      <c r="M64" s="33">
        <v>2</v>
      </c>
      <c r="N64" s="33">
        <v>3</v>
      </c>
      <c r="O64" s="32" t="s">
        <v>93</v>
      </c>
      <c r="P64" s="31" t="s">
        <v>50</v>
      </c>
      <c r="Q64" s="30">
        <v>0</v>
      </c>
      <c r="R64" s="30">
        <v>0</v>
      </c>
      <c r="S64" s="28"/>
      <c r="T64" s="20"/>
    </row>
    <row r="65" spans="1:20" ht="32.25" customHeight="1">
      <c r="A65" s="139" t="s">
        <v>3</v>
      </c>
      <c r="B65" s="139"/>
      <c r="C65" s="139"/>
      <c r="D65" s="139"/>
      <c r="E65" s="139"/>
      <c r="F65" s="139"/>
      <c r="G65" s="139"/>
      <c r="H65" s="139"/>
      <c r="I65" s="139"/>
      <c r="J65" s="139"/>
      <c r="K65" s="140"/>
      <c r="L65" s="34">
        <v>650</v>
      </c>
      <c r="M65" s="33">
        <v>2</v>
      </c>
      <c r="N65" s="33">
        <v>3</v>
      </c>
      <c r="O65" s="32" t="s">
        <v>93</v>
      </c>
      <c r="P65" s="31" t="s">
        <v>1</v>
      </c>
      <c r="Q65" s="30">
        <v>68</v>
      </c>
      <c r="R65" s="30">
        <v>81.3</v>
      </c>
      <c r="S65" s="28"/>
      <c r="T65" s="20"/>
    </row>
    <row r="66" spans="1:20" ht="21.75" customHeight="1">
      <c r="A66" s="120" t="s">
        <v>92</v>
      </c>
      <c r="B66" s="120"/>
      <c r="C66" s="120"/>
      <c r="D66" s="120"/>
      <c r="E66" s="120"/>
      <c r="F66" s="120"/>
      <c r="G66" s="120"/>
      <c r="H66" s="120"/>
      <c r="I66" s="120"/>
      <c r="J66" s="120"/>
      <c r="K66" s="121"/>
      <c r="L66" s="56">
        <v>650</v>
      </c>
      <c r="M66" s="57">
        <v>3</v>
      </c>
      <c r="N66" s="57">
        <v>0</v>
      </c>
      <c r="O66" s="58" t="s">
        <v>19</v>
      </c>
      <c r="P66" s="59" t="s">
        <v>18</v>
      </c>
      <c r="Q66" s="60">
        <f>Q67+Q78+Q91</f>
        <v>146.3</v>
      </c>
      <c r="R66" s="60">
        <f>R67+R78+R91</f>
        <v>146.3</v>
      </c>
      <c r="S66" s="28"/>
      <c r="T66" s="20"/>
    </row>
    <row r="67" spans="1:21" ht="15" customHeight="1">
      <c r="A67" s="118" t="s">
        <v>91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9"/>
      <c r="L67" s="34">
        <v>650</v>
      </c>
      <c r="M67" s="33">
        <v>3</v>
      </c>
      <c r="N67" s="33">
        <v>4</v>
      </c>
      <c r="O67" s="32" t="s">
        <v>19</v>
      </c>
      <c r="P67" s="31" t="s">
        <v>18</v>
      </c>
      <c r="Q67" s="30">
        <f>Q68</f>
        <v>20</v>
      </c>
      <c r="R67" s="30">
        <f>R68</f>
        <v>20</v>
      </c>
      <c r="S67" s="28"/>
      <c r="T67" s="20"/>
      <c r="U67" s="70"/>
    </row>
    <row r="68" spans="1:20" ht="99" customHeight="1">
      <c r="A68" s="118" t="s">
        <v>90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9"/>
      <c r="L68" s="34">
        <v>650</v>
      </c>
      <c r="M68" s="33">
        <v>3</v>
      </c>
      <c r="N68" s="33">
        <v>4</v>
      </c>
      <c r="O68" s="32" t="s">
        <v>83</v>
      </c>
      <c r="P68" s="31" t="s">
        <v>18</v>
      </c>
      <c r="Q68" s="30">
        <f>Q69+Q74</f>
        <v>20</v>
      </c>
      <c r="R68" s="30">
        <f>R69+R74</f>
        <v>20</v>
      </c>
      <c r="S68" s="28"/>
      <c r="T68" s="20"/>
    </row>
    <row r="69" spans="1:20" ht="76.5" customHeight="1">
      <c r="A69" s="118" t="s">
        <v>17</v>
      </c>
      <c r="B69" s="118"/>
      <c r="C69" s="118"/>
      <c r="D69" s="118"/>
      <c r="E69" s="118"/>
      <c r="F69" s="118"/>
      <c r="G69" s="118"/>
      <c r="H69" s="118"/>
      <c r="I69" s="118"/>
      <c r="J69" s="118"/>
      <c r="K69" s="119"/>
      <c r="L69" s="34">
        <v>650</v>
      </c>
      <c r="M69" s="33">
        <v>3</v>
      </c>
      <c r="N69" s="33">
        <v>4</v>
      </c>
      <c r="O69" s="32" t="s">
        <v>83</v>
      </c>
      <c r="P69" s="31" t="s">
        <v>16</v>
      </c>
      <c r="Q69" s="30">
        <f>Q70</f>
        <v>7.8</v>
      </c>
      <c r="R69" s="30">
        <f>R70</f>
        <v>7.8</v>
      </c>
      <c r="S69" s="28"/>
      <c r="T69" s="20"/>
    </row>
    <row r="70" spans="1:20" ht="38.25" customHeight="1">
      <c r="A70" s="118" t="s">
        <v>75</v>
      </c>
      <c r="B70" s="118"/>
      <c r="C70" s="118"/>
      <c r="D70" s="118"/>
      <c r="E70" s="118"/>
      <c r="F70" s="118"/>
      <c r="G70" s="118"/>
      <c r="H70" s="118"/>
      <c r="I70" s="118"/>
      <c r="J70" s="118"/>
      <c r="K70" s="119"/>
      <c r="L70" s="34">
        <v>650</v>
      </c>
      <c r="M70" s="33">
        <v>3</v>
      </c>
      <c r="N70" s="33">
        <v>4</v>
      </c>
      <c r="O70" s="32" t="s">
        <v>83</v>
      </c>
      <c r="P70" s="31" t="s">
        <v>74</v>
      </c>
      <c r="Q70" s="30">
        <f>SUM(Q71:Q73)</f>
        <v>7.8</v>
      </c>
      <c r="R70" s="30">
        <f>SUM(R71:R73)</f>
        <v>7.8</v>
      </c>
      <c r="S70" s="28"/>
      <c r="T70" s="20"/>
    </row>
    <row r="71" spans="1:20" ht="27.75" customHeight="1">
      <c r="A71" s="118" t="s">
        <v>89</v>
      </c>
      <c r="B71" s="118"/>
      <c r="C71" s="118"/>
      <c r="D71" s="118"/>
      <c r="E71" s="118"/>
      <c r="F71" s="118"/>
      <c r="G71" s="118"/>
      <c r="H71" s="118"/>
      <c r="I71" s="118"/>
      <c r="J71" s="118"/>
      <c r="K71" s="119"/>
      <c r="L71" s="34">
        <v>650</v>
      </c>
      <c r="M71" s="33">
        <v>3</v>
      </c>
      <c r="N71" s="33">
        <v>4</v>
      </c>
      <c r="O71" s="32" t="s">
        <v>83</v>
      </c>
      <c r="P71" s="31" t="s">
        <v>88</v>
      </c>
      <c r="Q71" s="30">
        <v>6</v>
      </c>
      <c r="R71" s="30">
        <v>6</v>
      </c>
      <c r="S71" s="28"/>
      <c r="T71" s="20"/>
    </row>
    <row r="72" spans="1:20" ht="31.5" customHeight="1">
      <c r="A72" s="118" t="s">
        <v>87</v>
      </c>
      <c r="B72" s="118"/>
      <c r="C72" s="118"/>
      <c r="D72" s="118"/>
      <c r="E72" s="118"/>
      <c r="F72" s="118"/>
      <c r="G72" s="118"/>
      <c r="H72" s="118"/>
      <c r="I72" s="118"/>
      <c r="J72" s="118"/>
      <c r="K72" s="119"/>
      <c r="L72" s="34">
        <v>650</v>
      </c>
      <c r="M72" s="33">
        <v>3</v>
      </c>
      <c r="N72" s="33">
        <v>4</v>
      </c>
      <c r="O72" s="32" t="s">
        <v>83</v>
      </c>
      <c r="P72" s="31" t="s">
        <v>86</v>
      </c>
      <c r="Q72" s="30">
        <v>0</v>
      </c>
      <c r="R72" s="30">
        <v>0</v>
      </c>
      <c r="S72" s="28"/>
      <c r="T72" s="20"/>
    </row>
    <row r="73" spans="1:20" ht="61.5" customHeight="1">
      <c r="A73" s="118" t="s">
        <v>85</v>
      </c>
      <c r="B73" s="118"/>
      <c r="C73" s="118"/>
      <c r="D73" s="118"/>
      <c r="E73" s="118"/>
      <c r="F73" s="118"/>
      <c r="G73" s="118"/>
      <c r="H73" s="118"/>
      <c r="I73" s="118"/>
      <c r="J73" s="118"/>
      <c r="K73" s="119"/>
      <c r="L73" s="34">
        <v>650</v>
      </c>
      <c r="M73" s="33">
        <v>3</v>
      </c>
      <c r="N73" s="33">
        <v>4</v>
      </c>
      <c r="O73" s="32" t="s">
        <v>83</v>
      </c>
      <c r="P73" s="31" t="s">
        <v>84</v>
      </c>
      <c r="Q73" s="30">
        <v>1.8</v>
      </c>
      <c r="R73" s="30">
        <v>1.8</v>
      </c>
      <c r="S73" s="28"/>
      <c r="T73" s="20"/>
    </row>
    <row r="74" spans="1:20" ht="39" customHeight="1">
      <c r="A74" s="118" t="s">
        <v>7</v>
      </c>
      <c r="B74" s="118"/>
      <c r="C74" s="118"/>
      <c r="D74" s="118"/>
      <c r="E74" s="118"/>
      <c r="F74" s="118"/>
      <c r="G74" s="118"/>
      <c r="H74" s="118"/>
      <c r="I74" s="118"/>
      <c r="J74" s="118"/>
      <c r="K74" s="119"/>
      <c r="L74" s="34">
        <v>650</v>
      </c>
      <c r="M74" s="33">
        <v>3</v>
      </c>
      <c r="N74" s="33">
        <v>4</v>
      </c>
      <c r="O74" s="32" t="s">
        <v>83</v>
      </c>
      <c r="P74" s="31" t="s">
        <v>6</v>
      </c>
      <c r="Q74" s="30">
        <f>Q75</f>
        <v>12.2</v>
      </c>
      <c r="R74" s="30">
        <f>R75</f>
        <v>12.2</v>
      </c>
      <c r="S74" s="28"/>
      <c r="T74" s="20"/>
    </row>
    <row r="75" spans="1:20" ht="39" customHeight="1">
      <c r="A75" s="118" t="s">
        <v>5</v>
      </c>
      <c r="B75" s="118"/>
      <c r="C75" s="118"/>
      <c r="D75" s="118"/>
      <c r="E75" s="118"/>
      <c r="F75" s="118"/>
      <c r="G75" s="118"/>
      <c r="H75" s="118"/>
      <c r="I75" s="118"/>
      <c r="J75" s="118"/>
      <c r="K75" s="119"/>
      <c r="L75" s="34">
        <v>650</v>
      </c>
      <c r="M75" s="33">
        <v>3</v>
      </c>
      <c r="N75" s="33">
        <v>4</v>
      </c>
      <c r="O75" s="32" t="s">
        <v>83</v>
      </c>
      <c r="P75" s="31" t="s">
        <v>4</v>
      </c>
      <c r="Q75" s="30">
        <f>SUM(Q76:Q77)</f>
        <v>12.2</v>
      </c>
      <c r="R75" s="30">
        <f>SUM(R76:R77)</f>
        <v>12.2</v>
      </c>
      <c r="S75" s="28"/>
      <c r="T75" s="20"/>
    </row>
    <row r="76" spans="1:20" ht="44.25" customHeight="1">
      <c r="A76" s="118" t="s">
        <v>51</v>
      </c>
      <c r="B76" s="118"/>
      <c r="C76" s="118"/>
      <c r="D76" s="118"/>
      <c r="E76" s="118"/>
      <c r="F76" s="118"/>
      <c r="G76" s="118"/>
      <c r="H76" s="118"/>
      <c r="I76" s="118"/>
      <c r="J76" s="118"/>
      <c r="K76" s="119"/>
      <c r="L76" s="34">
        <v>650</v>
      </c>
      <c r="M76" s="33">
        <v>3</v>
      </c>
      <c r="N76" s="33">
        <v>4</v>
      </c>
      <c r="O76" s="32" t="s">
        <v>83</v>
      </c>
      <c r="P76" s="31" t="s">
        <v>50</v>
      </c>
      <c r="Q76" s="30">
        <v>6.1</v>
      </c>
      <c r="R76" s="30">
        <v>6.1</v>
      </c>
      <c r="S76" s="28"/>
      <c r="T76" s="20"/>
    </row>
    <row r="77" spans="1:20" ht="44.25" customHeight="1">
      <c r="A77" s="118" t="s">
        <v>3</v>
      </c>
      <c r="B77" s="118"/>
      <c r="C77" s="118"/>
      <c r="D77" s="118"/>
      <c r="E77" s="118"/>
      <c r="F77" s="118"/>
      <c r="G77" s="118"/>
      <c r="H77" s="118"/>
      <c r="I77" s="118"/>
      <c r="J77" s="118"/>
      <c r="K77" s="119"/>
      <c r="L77" s="34">
        <v>650</v>
      </c>
      <c r="M77" s="33">
        <v>3</v>
      </c>
      <c r="N77" s="33">
        <v>4</v>
      </c>
      <c r="O77" s="32" t="s">
        <v>83</v>
      </c>
      <c r="P77" s="31" t="s">
        <v>1</v>
      </c>
      <c r="Q77" s="30">
        <v>6.1</v>
      </c>
      <c r="R77" s="30">
        <v>6.1</v>
      </c>
      <c r="S77" s="28"/>
      <c r="T77" s="20"/>
    </row>
    <row r="78" spans="1:20" ht="52.5" customHeight="1">
      <c r="A78" s="118" t="s">
        <v>82</v>
      </c>
      <c r="B78" s="118"/>
      <c r="C78" s="118"/>
      <c r="D78" s="118"/>
      <c r="E78" s="118"/>
      <c r="F78" s="118"/>
      <c r="G78" s="118"/>
      <c r="H78" s="118"/>
      <c r="I78" s="118"/>
      <c r="J78" s="118"/>
      <c r="K78" s="119"/>
      <c r="L78" s="34">
        <v>650</v>
      </c>
      <c r="M78" s="33">
        <v>3</v>
      </c>
      <c r="N78" s="33">
        <v>9</v>
      </c>
      <c r="O78" s="32" t="s">
        <v>19</v>
      </c>
      <c r="P78" s="31" t="s">
        <v>18</v>
      </c>
      <c r="Q78" s="30">
        <f>Q79+Q86</f>
        <v>100</v>
      </c>
      <c r="R78" s="30">
        <f>R79+R86</f>
        <v>100</v>
      </c>
      <c r="S78" s="28"/>
      <c r="T78" s="20"/>
    </row>
    <row r="79" spans="1:20" ht="51.75" customHeight="1">
      <c r="A79" s="122" t="s">
        <v>130</v>
      </c>
      <c r="B79" s="122"/>
      <c r="C79" s="122"/>
      <c r="D79" s="122"/>
      <c r="E79" s="122"/>
      <c r="F79" s="122"/>
      <c r="G79" s="122"/>
      <c r="H79" s="122"/>
      <c r="I79" s="122"/>
      <c r="J79" s="122"/>
      <c r="K79" s="123"/>
      <c r="L79" s="97">
        <v>650</v>
      </c>
      <c r="M79" s="33">
        <v>3</v>
      </c>
      <c r="N79" s="33">
        <v>9</v>
      </c>
      <c r="O79" s="32">
        <v>1400099990</v>
      </c>
      <c r="P79" s="31" t="s">
        <v>18</v>
      </c>
      <c r="Q79" s="30">
        <f>Q80+Q83</f>
        <v>50</v>
      </c>
      <c r="R79" s="30">
        <f>R80+R83</f>
        <v>50</v>
      </c>
      <c r="S79" s="28"/>
      <c r="T79" s="20"/>
    </row>
    <row r="80" spans="1:20" ht="74.25" customHeight="1">
      <c r="A80" s="118" t="s">
        <v>17</v>
      </c>
      <c r="B80" s="118"/>
      <c r="C80" s="118"/>
      <c r="D80" s="118"/>
      <c r="E80" s="118"/>
      <c r="F80" s="118"/>
      <c r="G80" s="118"/>
      <c r="H80" s="118"/>
      <c r="I80" s="118"/>
      <c r="J80" s="118"/>
      <c r="K80" s="119"/>
      <c r="L80" s="34">
        <v>650</v>
      </c>
      <c r="M80" s="33">
        <v>3</v>
      </c>
      <c r="N80" s="33">
        <v>9</v>
      </c>
      <c r="O80" s="32">
        <v>1400099990</v>
      </c>
      <c r="P80" s="31" t="s">
        <v>16</v>
      </c>
      <c r="Q80" s="30">
        <f>Q81</f>
        <v>20</v>
      </c>
      <c r="R80" s="30">
        <f>R81</f>
        <v>20</v>
      </c>
      <c r="S80" s="28"/>
      <c r="T80" s="20"/>
    </row>
    <row r="81" spans="1:20" ht="32.25" customHeight="1">
      <c r="A81" s="118" t="s">
        <v>75</v>
      </c>
      <c r="B81" s="118"/>
      <c r="C81" s="118"/>
      <c r="D81" s="118"/>
      <c r="E81" s="118"/>
      <c r="F81" s="118"/>
      <c r="G81" s="118"/>
      <c r="H81" s="118"/>
      <c r="I81" s="118"/>
      <c r="J81" s="118"/>
      <c r="K81" s="119"/>
      <c r="L81" s="34">
        <v>650</v>
      </c>
      <c r="M81" s="33">
        <v>3</v>
      </c>
      <c r="N81" s="33">
        <v>9</v>
      </c>
      <c r="O81" s="32">
        <v>1400099990</v>
      </c>
      <c r="P81" s="31" t="s">
        <v>74</v>
      </c>
      <c r="Q81" s="30">
        <f>Q82</f>
        <v>20</v>
      </c>
      <c r="R81" s="30">
        <f>R82</f>
        <v>20</v>
      </c>
      <c r="S81" s="28"/>
      <c r="T81" s="20"/>
    </row>
    <row r="82" spans="1:20" ht="76.5" customHeight="1">
      <c r="A82" s="118" t="s">
        <v>73</v>
      </c>
      <c r="B82" s="118"/>
      <c r="C82" s="118"/>
      <c r="D82" s="118"/>
      <c r="E82" s="118"/>
      <c r="F82" s="118"/>
      <c r="G82" s="118"/>
      <c r="H82" s="118"/>
      <c r="I82" s="118"/>
      <c r="J82" s="118"/>
      <c r="K82" s="119"/>
      <c r="L82" s="34">
        <v>650</v>
      </c>
      <c r="M82" s="33">
        <v>3</v>
      </c>
      <c r="N82" s="33">
        <v>9</v>
      </c>
      <c r="O82" s="32">
        <v>1400099990</v>
      </c>
      <c r="P82" s="31" t="s">
        <v>71</v>
      </c>
      <c r="Q82" s="30">
        <v>20</v>
      </c>
      <c r="R82" s="30">
        <v>20</v>
      </c>
      <c r="S82" s="28"/>
      <c r="T82" s="20"/>
    </row>
    <row r="83" spans="1:20" ht="32.25" customHeight="1">
      <c r="A83" s="118" t="s">
        <v>7</v>
      </c>
      <c r="B83" s="118"/>
      <c r="C83" s="118"/>
      <c r="D83" s="118"/>
      <c r="E83" s="118"/>
      <c r="F83" s="118"/>
      <c r="G83" s="118"/>
      <c r="H83" s="118"/>
      <c r="I83" s="118"/>
      <c r="J83" s="118"/>
      <c r="K83" s="119"/>
      <c r="L83" s="34">
        <v>650</v>
      </c>
      <c r="M83" s="33">
        <v>3</v>
      </c>
      <c r="N83" s="33">
        <v>9</v>
      </c>
      <c r="O83" s="32">
        <v>1400099990</v>
      </c>
      <c r="P83" s="31" t="s">
        <v>6</v>
      </c>
      <c r="Q83" s="30">
        <f>Q84</f>
        <v>30</v>
      </c>
      <c r="R83" s="30">
        <f>R84</f>
        <v>30</v>
      </c>
      <c r="S83" s="28"/>
      <c r="T83" s="20"/>
    </row>
    <row r="84" spans="1:20" ht="32.25" customHeight="1">
      <c r="A84" s="118" t="s">
        <v>5</v>
      </c>
      <c r="B84" s="118"/>
      <c r="C84" s="118"/>
      <c r="D84" s="118"/>
      <c r="E84" s="118"/>
      <c r="F84" s="118"/>
      <c r="G84" s="118"/>
      <c r="H84" s="118"/>
      <c r="I84" s="118"/>
      <c r="J84" s="118"/>
      <c r="K84" s="119"/>
      <c r="L84" s="34">
        <v>650</v>
      </c>
      <c r="M84" s="33">
        <v>3</v>
      </c>
      <c r="N84" s="33">
        <v>9</v>
      </c>
      <c r="O84" s="32">
        <v>1400099990</v>
      </c>
      <c r="P84" s="31" t="s">
        <v>4</v>
      </c>
      <c r="Q84" s="30">
        <f>Q85</f>
        <v>30</v>
      </c>
      <c r="R84" s="30">
        <f>R85</f>
        <v>30</v>
      </c>
      <c r="S84" s="28"/>
      <c r="T84" s="20"/>
    </row>
    <row r="85" spans="1:20" ht="32.25" customHeight="1">
      <c r="A85" s="118" t="s">
        <v>3</v>
      </c>
      <c r="B85" s="118"/>
      <c r="C85" s="118"/>
      <c r="D85" s="118"/>
      <c r="E85" s="118"/>
      <c r="F85" s="118"/>
      <c r="G85" s="118"/>
      <c r="H85" s="118"/>
      <c r="I85" s="118"/>
      <c r="J85" s="118"/>
      <c r="K85" s="119"/>
      <c r="L85" s="34">
        <v>650</v>
      </c>
      <c r="M85" s="33">
        <v>3</v>
      </c>
      <c r="N85" s="33">
        <v>9</v>
      </c>
      <c r="O85" s="32">
        <v>1400099990</v>
      </c>
      <c r="P85" s="31" t="s">
        <v>1</v>
      </c>
      <c r="Q85" s="30">
        <v>30</v>
      </c>
      <c r="R85" s="30">
        <v>30</v>
      </c>
      <c r="S85" s="28"/>
      <c r="T85" s="20"/>
    </row>
    <row r="86" spans="1:20" ht="72" customHeight="1">
      <c r="A86" s="124" t="s">
        <v>144</v>
      </c>
      <c r="B86" s="120"/>
      <c r="C86" s="120"/>
      <c r="D86" s="120"/>
      <c r="E86" s="120"/>
      <c r="F86" s="120"/>
      <c r="G86" s="120"/>
      <c r="H86" s="120"/>
      <c r="I86" s="120"/>
      <c r="J86" s="120"/>
      <c r="K86" s="121"/>
      <c r="L86" s="74">
        <v>650</v>
      </c>
      <c r="M86" s="75">
        <v>3</v>
      </c>
      <c r="N86" s="75">
        <v>9</v>
      </c>
      <c r="O86" s="76" t="s">
        <v>81</v>
      </c>
      <c r="P86" s="77" t="s">
        <v>18</v>
      </c>
      <c r="Q86" s="78">
        <f>Q87</f>
        <v>50</v>
      </c>
      <c r="R86" s="78">
        <f>R87</f>
        <v>50</v>
      </c>
      <c r="S86" s="28"/>
      <c r="T86" s="20"/>
    </row>
    <row r="87" spans="1:20" ht="21.75" customHeight="1">
      <c r="A87" s="118" t="s">
        <v>80</v>
      </c>
      <c r="B87" s="118"/>
      <c r="C87" s="118"/>
      <c r="D87" s="118"/>
      <c r="E87" s="118"/>
      <c r="F87" s="118"/>
      <c r="G87" s="118"/>
      <c r="H87" s="118"/>
      <c r="I87" s="118"/>
      <c r="J87" s="118"/>
      <c r="K87" s="119"/>
      <c r="L87" s="34">
        <v>650</v>
      </c>
      <c r="M87" s="33">
        <v>3</v>
      </c>
      <c r="N87" s="33">
        <v>9</v>
      </c>
      <c r="O87" s="32" t="s">
        <v>79</v>
      </c>
      <c r="P87" s="31" t="s">
        <v>18</v>
      </c>
      <c r="Q87" s="30">
        <f>Q88</f>
        <v>50</v>
      </c>
      <c r="R87" s="30">
        <f>R88</f>
        <v>50</v>
      </c>
      <c r="S87" s="28"/>
      <c r="T87" s="20"/>
    </row>
    <row r="88" spans="1:20" ht="32.25" customHeight="1">
      <c r="A88" s="118" t="s">
        <v>7</v>
      </c>
      <c r="B88" s="118"/>
      <c r="C88" s="118"/>
      <c r="D88" s="118"/>
      <c r="E88" s="118"/>
      <c r="F88" s="118"/>
      <c r="G88" s="118"/>
      <c r="H88" s="118"/>
      <c r="I88" s="118"/>
      <c r="J88" s="118"/>
      <c r="K88" s="119"/>
      <c r="L88" s="34">
        <v>650</v>
      </c>
      <c r="M88" s="33">
        <v>3</v>
      </c>
      <c r="N88" s="33">
        <v>9</v>
      </c>
      <c r="O88" s="32" t="s">
        <v>79</v>
      </c>
      <c r="P88" s="31" t="s">
        <v>6</v>
      </c>
      <c r="Q88" s="30">
        <f>SUM(Q89)</f>
        <v>50</v>
      </c>
      <c r="R88" s="30">
        <f>SUM(R89)</f>
        <v>50</v>
      </c>
      <c r="S88" s="28"/>
      <c r="T88" s="20"/>
    </row>
    <row r="89" spans="1:20" ht="32.25" customHeight="1">
      <c r="A89" s="118" t="s">
        <v>5</v>
      </c>
      <c r="B89" s="118"/>
      <c r="C89" s="118"/>
      <c r="D89" s="118"/>
      <c r="E89" s="118"/>
      <c r="F89" s="118"/>
      <c r="G89" s="118"/>
      <c r="H89" s="118"/>
      <c r="I89" s="118"/>
      <c r="J89" s="118"/>
      <c r="K89" s="119"/>
      <c r="L89" s="34">
        <v>650</v>
      </c>
      <c r="M89" s="33">
        <v>3</v>
      </c>
      <c r="N89" s="33">
        <v>9</v>
      </c>
      <c r="O89" s="32" t="s">
        <v>79</v>
      </c>
      <c r="P89" s="31" t="s">
        <v>4</v>
      </c>
      <c r="Q89" s="30">
        <f>Q90</f>
        <v>50</v>
      </c>
      <c r="R89" s="30">
        <f>R90</f>
        <v>50</v>
      </c>
      <c r="S89" s="28"/>
      <c r="T89" s="20"/>
    </row>
    <row r="90" spans="1:20" ht="32.25" customHeight="1">
      <c r="A90" s="118" t="s">
        <v>3</v>
      </c>
      <c r="B90" s="118"/>
      <c r="C90" s="118"/>
      <c r="D90" s="118"/>
      <c r="E90" s="118"/>
      <c r="F90" s="118"/>
      <c r="G90" s="118"/>
      <c r="H90" s="118"/>
      <c r="I90" s="118"/>
      <c r="J90" s="118"/>
      <c r="K90" s="119"/>
      <c r="L90" s="34">
        <v>650</v>
      </c>
      <c r="M90" s="33">
        <v>3</v>
      </c>
      <c r="N90" s="33">
        <v>9</v>
      </c>
      <c r="O90" s="32" t="s">
        <v>79</v>
      </c>
      <c r="P90" s="31" t="s">
        <v>1</v>
      </c>
      <c r="Q90" s="30">
        <v>50</v>
      </c>
      <c r="R90" s="30">
        <v>50</v>
      </c>
      <c r="S90" s="28"/>
      <c r="T90" s="20"/>
    </row>
    <row r="91" spans="1:21" ht="32.25" customHeight="1">
      <c r="A91" s="118" t="s">
        <v>78</v>
      </c>
      <c r="B91" s="118"/>
      <c r="C91" s="118"/>
      <c r="D91" s="118"/>
      <c r="E91" s="118"/>
      <c r="F91" s="118"/>
      <c r="G91" s="118"/>
      <c r="H91" s="118"/>
      <c r="I91" s="118"/>
      <c r="J91" s="118"/>
      <c r="K91" s="119"/>
      <c r="L91" s="34">
        <v>650</v>
      </c>
      <c r="M91" s="33">
        <v>3</v>
      </c>
      <c r="N91" s="33">
        <v>14</v>
      </c>
      <c r="O91" s="32">
        <v>1300000000</v>
      </c>
      <c r="P91" s="31" t="s">
        <v>18</v>
      </c>
      <c r="Q91" s="30">
        <f>Q92+Q100</f>
        <v>26.3</v>
      </c>
      <c r="R91" s="30">
        <f>R92+R100</f>
        <v>26.3</v>
      </c>
      <c r="S91" s="28"/>
      <c r="T91" s="20"/>
      <c r="U91" s="70"/>
    </row>
    <row r="92" spans="1:20" ht="108.75" customHeight="1">
      <c r="A92" s="137" t="s">
        <v>141</v>
      </c>
      <c r="B92" s="122"/>
      <c r="C92" s="122"/>
      <c r="D92" s="122"/>
      <c r="E92" s="122"/>
      <c r="F92" s="122"/>
      <c r="G92" s="122"/>
      <c r="H92" s="122"/>
      <c r="I92" s="122"/>
      <c r="J92" s="122"/>
      <c r="K92" s="123"/>
      <c r="L92" s="97">
        <v>650</v>
      </c>
      <c r="M92" s="33">
        <v>3</v>
      </c>
      <c r="N92" s="33">
        <v>14</v>
      </c>
      <c r="O92" s="115" t="s">
        <v>149</v>
      </c>
      <c r="P92" s="31" t="s">
        <v>18</v>
      </c>
      <c r="Q92" s="30">
        <f>Q93+Q97</f>
        <v>10.3</v>
      </c>
      <c r="R92" s="30">
        <f>R93+R97</f>
        <v>10.3</v>
      </c>
      <c r="S92" s="28"/>
      <c r="T92" s="20"/>
    </row>
    <row r="93" spans="1:20" ht="35.25" customHeight="1">
      <c r="A93" s="91"/>
      <c r="B93" s="86"/>
      <c r="C93" s="86"/>
      <c r="D93" s="86"/>
      <c r="E93" s="86"/>
      <c r="F93" s="86"/>
      <c r="G93" s="86"/>
      <c r="H93" s="86"/>
      <c r="I93" s="86"/>
      <c r="J93" s="84" t="s">
        <v>76</v>
      </c>
      <c r="K93" s="86"/>
      <c r="L93" s="34">
        <v>650</v>
      </c>
      <c r="M93" s="33">
        <v>3</v>
      </c>
      <c r="N93" s="33">
        <v>14</v>
      </c>
      <c r="O93" s="32" t="s">
        <v>72</v>
      </c>
      <c r="P93" s="101" t="s">
        <v>16</v>
      </c>
      <c r="Q93" s="30">
        <f aca="true" t="shared" si="2" ref="Q93:R95">Q94</f>
        <v>8.3</v>
      </c>
      <c r="R93" s="30">
        <f t="shared" si="2"/>
        <v>8.3</v>
      </c>
      <c r="S93" s="28"/>
      <c r="T93" s="20"/>
    </row>
    <row r="94" spans="1:20" ht="70.5" customHeight="1">
      <c r="A94" s="91"/>
      <c r="B94" s="86"/>
      <c r="C94" s="86"/>
      <c r="D94" s="86"/>
      <c r="E94" s="86"/>
      <c r="F94" s="86"/>
      <c r="G94" s="86"/>
      <c r="H94" s="86"/>
      <c r="I94" s="86"/>
      <c r="J94" s="84" t="s">
        <v>17</v>
      </c>
      <c r="K94" s="84"/>
      <c r="L94" s="34">
        <v>650</v>
      </c>
      <c r="M94" s="33">
        <v>3</v>
      </c>
      <c r="N94" s="33">
        <v>14</v>
      </c>
      <c r="O94" s="32" t="s">
        <v>72</v>
      </c>
      <c r="P94" s="101" t="s">
        <v>16</v>
      </c>
      <c r="Q94" s="30">
        <f t="shared" si="2"/>
        <v>8.3</v>
      </c>
      <c r="R94" s="30">
        <f t="shared" si="2"/>
        <v>8.3</v>
      </c>
      <c r="S94" s="28"/>
      <c r="T94" s="20"/>
    </row>
    <row r="95" spans="1:20" ht="40.5" customHeight="1">
      <c r="A95" s="91"/>
      <c r="B95" s="86"/>
      <c r="C95" s="86"/>
      <c r="D95" s="86"/>
      <c r="E95" s="86"/>
      <c r="F95" s="86"/>
      <c r="G95" s="86"/>
      <c r="H95" s="86"/>
      <c r="I95" s="86"/>
      <c r="J95" s="84" t="s">
        <v>75</v>
      </c>
      <c r="K95" s="84"/>
      <c r="L95" s="34">
        <v>650</v>
      </c>
      <c r="M95" s="33">
        <v>3</v>
      </c>
      <c r="N95" s="33">
        <v>14</v>
      </c>
      <c r="O95" s="32" t="s">
        <v>72</v>
      </c>
      <c r="P95" s="101" t="s">
        <v>74</v>
      </c>
      <c r="Q95" s="30">
        <f t="shared" si="2"/>
        <v>8.3</v>
      </c>
      <c r="R95" s="30">
        <f t="shared" si="2"/>
        <v>8.3</v>
      </c>
      <c r="S95" s="28"/>
      <c r="T95" s="20"/>
    </row>
    <row r="96" spans="1:20" ht="69" customHeight="1">
      <c r="A96" s="91"/>
      <c r="B96" s="86"/>
      <c r="C96" s="86"/>
      <c r="D96" s="86"/>
      <c r="E96" s="86"/>
      <c r="F96" s="86"/>
      <c r="G96" s="86"/>
      <c r="H96" s="86"/>
      <c r="I96" s="86"/>
      <c r="J96" s="84" t="s">
        <v>73</v>
      </c>
      <c r="K96" s="84"/>
      <c r="L96" s="34">
        <v>650</v>
      </c>
      <c r="M96" s="33">
        <v>3</v>
      </c>
      <c r="N96" s="33">
        <v>14</v>
      </c>
      <c r="O96" s="32" t="s">
        <v>72</v>
      </c>
      <c r="P96" s="101" t="s">
        <v>71</v>
      </c>
      <c r="Q96" s="30">
        <v>8.3</v>
      </c>
      <c r="R96" s="30">
        <v>8.3</v>
      </c>
      <c r="S96" s="28"/>
      <c r="T96" s="20"/>
    </row>
    <row r="97" spans="1:20" ht="32.25" customHeight="1">
      <c r="A97" s="118" t="s">
        <v>7</v>
      </c>
      <c r="B97" s="118"/>
      <c r="C97" s="118"/>
      <c r="D97" s="118"/>
      <c r="E97" s="118"/>
      <c r="F97" s="118"/>
      <c r="G97" s="118"/>
      <c r="H97" s="118"/>
      <c r="I97" s="118"/>
      <c r="J97" s="118"/>
      <c r="K97" s="119"/>
      <c r="L97" s="34">
        <v>650</v>
      </c>
      <c r="M97" s="33">
        <v>3</v>
      </c>
      <c r="N97" s="33">
        <v>14</v>
      </c>
      <c r="O97" s="66" t="s">
        <v>128</v>
      </c>
      <c r="P97" s="31" t="s">
        <v>6</v>
      </c>
      <c r="Q97" s="30">
        <f aca="true" t="shared" si="3" ref="Q97:R98">Q98</f>
        <v>2</v>
      </c>
      <c r="R97" s="30">
        <f t="shared" si="3"/>
        <v>2</v>
      </c>
      <c r="S97" s="28"/>
      <c r="T97" s="20"/>
    </row>
    <row r="98" spans="1:20" ht="32.25" customHeight="1">
      <c r="A98" s="118" t="s">
        <v>5</v>
      </c>
      <c r="B98" s="118"/>
      <c r="C98" s="118"/>
      <c r="D98" s="118"/>
      <c r="E98" s="118"/>
      <c r="F98" s="118"/>
      <c r="G98" s="118"/>
      <c r="H98" s="118"/>
      <c r="I98" s="118"/>
      <c r="J98" s="118"/>
      <c r="K98" s="119"/>
      <c r="L98" s="34">
        <v>650</v>
      </c>
      <c r="M98" s="33">
        <v>3</v>
      </c>
      <c r="N98" s="33">
        <v>14</v>
      </c>
      <c r="O98" s="66" t="s">
        <v>128</v>
      </c>
      <c r="P98" s="31" t="s">
        <v>4</v>
      </c>
      <c r="Q98" s="30">
        <f t="shared" si="3"/>
        <v>2</v>
      </c>
      <c r="R98" s="30">
        <f t="shared" si="3"/>
        <v>2</v>
      </c>
      <c r="S98" s="28"/>
      <c r="T98" s="20"/>
    </row>
    <row r="99" spans="1:20" ht="32.25" customHeight="1">
      <c r="A99" s="118" t="s">
        <v>3</v>
      </c>
      <c r="B99" s="118"/>
      <c r="C99" s="118"/>
      <c r="D99" s="118"/>
      <c r="E99" s="118"/>
      <c r="F99" s="118"/>
      <c r="G99" s="118"/>
      <c r="H99" s="118"/>
      <c r="I99" s="118"/>
      <c r="J99" s="118"/>
      <c r="K99" s="119"/>
      <c r="L99" s="34">
        <v>650</v>
      </c>
      <c r="M99" s="33">
        <v>3</v>
      </c>
      <c r="N99" s="33">
        <v>14</v>
      </c>
      <c r="O99" s="66" t="s">
        <v>128</v>
      </c>
      <c r="P99" s="31" t="s">
        <v>1</v>
      </c>
      <c r="Q99" s="30">
        <v>2</v>
      </c>
      <c r="R99" s="30">
        <v>2</v>
      </c>
      <c r="S99" s="28"/>
      <c r="T99" s="20"/>
    </row>
    <row r="100" spans="1:20" ht="191.25" customHeight="1">
      <c r="A100" s="122" t="s">
        <v>131</v>
      </c>
      <c r="B100" s="122"/>
      <c r="C100" s="122"/>
      <c r="D100" s="122"/>
      <c r="E100" s="122"/>
      <c r="F100" s="122"/>
      <c r="G100" s="122"/>
      <c r="H100" s="122"/>
      <c r="I100" s="122"/>
      <c r="J100" s="122"/>
      <c r="K100" s="123"/>
      <c r="L100" s="34">
        <v>650</v>
      </c>
      <c r="M100" s="33">
        <v>3</v>
      </c>
      <c r="N100" s="33">
        <v>14</v>
      </c>
      <c r="O100" s="32">
        <v>1310182300</v>
      </c>
      <c r="P100" s="31" t="s">
        <v>18</v>
      </c>
      <c r="Q100" s="30">
        <f aca="true" t="shared" si="4" ref="Q100:R103">Q101</f>
        <v>16</v>
      </c>
      <c r="R100" s="30">
        <f t="shared" si="4"/>
        <v>16</v>
      </c>
      <c r="S100" s="28"/>
      <c r="T100" s="20"/>
    </row>
    <row r="101" spans="1:20" ht="51" customHeight="1">
      <c r="A101" s="118" t="s">
        <v>77</v>
      </c>
      <c r="B101" s="118"/>
      <c r="C101" s="118"/>
      <c r="D101" s="118"/>
      <c r="E101" s="118"/>
      <c r="F101" s="118"/>
      <c r="G101" s="118"/>
      <c r="H101" s="118"/>
      <c r="I101" s="118"/>
      <c r="J101" s="118"/>
      <c r="K101" s="119"/>
      <c r="L101" s="34">
        <v>650</v>
      </c>
      <c r="M101" s="33">
        <v>3</v>
      </c>
      <c r="N101" s="33">
        <v>14</v>
      </c>
      <c r="O101" s="32">
        <v>1310182300</v>
      </c>
      <c r="P101" s="31" t="s">
        <v>18</v>
      </c>
      <c r="Q101" s="30">
        <f t="shared" si="4"/>
        <v>16</v>
      </c>
      <c r="R101" s="30">
        <f t="shared" si="4"/>
        <v>16</v>
      </c>
      <c r="S101" s="28"/>
      <c r="T101" s="20"/>
    </row>
    <row r="102" spans="1:20" ht="73.5" customHeight="1">
      <c r="A102" s="118" t="s">
        <v>17</v>
      </c>
      <c r="B102" s="118"/>
      <c r="C102" s="118"/>
      <c r="D102" s="118"/>
      <c r="E102" s="118"/>
      <c r="F102" s="118"/>
      <c r="G102" s="118"/>
      <c r="H102" s="118"/>
      <c r="I102" s="118"/>
      <c r="J102" s="118"/>
      <c r="K102" s="119"/>
      <c r="L102" s="34">
        <v>650</v>
      </c>
      <c r="M102" s="33">
        <v>3</v>
      </c>
      <c r="N102" s="33">
        <v>14</v>
      </c>
      <c r="O102" s="32">
        <v>1310182300</v>
      </c>
      <c r="P102" s="31" t="s">
        <v>16</v>
      </c>
      <c r="Q102" s="30">
        <f t="shared" si="4"/>
        <v>16</v>
      </c>
      <c r="R102" s="30">
        <f t="shared" si="4"/>
        <v>16</v>
      </c>
      <c r="S102" s="28"/>
      <c r="T102" s="20"/>
    </row>
    <row r="103" spans="1:20" ht="42" customHeight="1">
      <c r="A103" s="118" t="s">
        <v>75</v>
      </c>
      <c r="B103" s="118"/>
      <c r="C103" s="118"/>
      <c r="D103" s="118"/>
      <c r="E103" s="118"/>
      <c r="F103" s="118"/>
      <c r="G103" s="118"/>
      <c r="H103" s="118"/>
      <c r="I103" s="118"/>
      <c r="J103" s="118"/>
      <c r="K103" s="119"/>
      <c r="L103" s="34">
        <v>650</v>
      </c>
      <c r="M103" s="33">
        <v>3</v>
      </c>
      <c r="N103" s="33">
        <v>14</v>
      </c>
      <c r="O103" s="32">
        <v>1310182300</v>
      </c>
      <c r="P103" s="31" t="s">
        <v>74</v>
      </c>
      <c r="Q103" s="30">
        <f t="shared" si="4"/>
        <v>16</v>
      </c>
      <c r="R103" s="30">
        <f t="shared" si="4"/>
        <v>16</v>
      </c>
      <c r="S103" s="28"/>
      <c r="T103" s="20"/>
    </row>
    <row r="104" spans="1:20" ht="71.25" customHeight="1">
      <c r="A104" s="118" t="s">
        <v>73</v>
      </c>
      <c r="B104" s="118"/>
      <c r="C104" s="118"/>
      <c r="D104" s="118"/>
      <c r="E104" s="118"/>
      <c r="F104" s="118"/>
      <c r="G104" s="118"/>
      <c r="H104" s="118"/>
      <c r="I104" s="118"/>
      <c r="J104" s="118"/>
      <c r="K104" s="119"/>
      <c r="L104" s="34">
        <v>650</v>
      </c>
      <c r="M104" s="33">
        <v>3</v>
      </c>
      <c r="N104" s="33">
        <v>14</v>
      </c>
      <c r="O104" s="32">
        <v>1310182300</v>
      </c>
      <c r="P104" s="31" t="s">
        <v>71</v>
      </c>
      <c r="Q104" s="30">
        <v>16</v>
      </c>
      <c r="R104" s="30">
        <v>16</v>
      </c>
      <c r="S104" s="28"/>
      <c r="T104" s="20"/>
    </row>
    <row r="105" spans="1:20" ht="15" customHeight="1">
      <c r="A105" s="122" t="s">
        <v>70</v>
      </c>
      <c r="B105" s="122"/>
      <c r="C105" s="122"/>
      <c r="D105" s="122"/>
      <c r="E105" s="122"/>
      <c r="F105" s="122"/>
      <c r="G105" s="122"/>
      <c r="H105" s="122"/>
      <c r="I105" s="122"/>
      <c r="J105" s="122"/>
      <c r="K105" s="123"/>
      <c r="L105" s="56">
        <v>650</v>
      </c>
      <c r="M105" s="57">
        <v>4</v>
      </c>
      <c r="N105" s="57">
        <v>0</v>
      </c>
      <c r="O105" s="58" t="s">
        <v>19</v>
      </c>
      <c r="P105" s="59" t="s">
        <v>18</v>
      </c>
      <c r="Q105" s="60">
        <f>Q106+Q111</f>
        <v>2157.5</v>
      </c>
      <c r="R105" s="60">
        <f>R106+R111</f>
        <v>2157.5</v>
      </c>
      <c r="S105" s="28"/>
      <c r="T105" s="20"/>
    </row>
    <row r="106" spans="1:20" ht="29.25" customHeight="1">
      <c r="A106" s="122" t="s">
        <v>69</v>
      </c>
      <c r="B106" s="122"/>
      <c r="C106" s="122"/>
      <c r="D106" s="122"/>
      <c r="E106" s="122"/>
      <c r="F106" s="122"/>
      <c r="G106" s="122"/>
      <c r="H106" s="122"/>
      <c r="I106" s="122"/>
      <c r="J106" s="122"/>
      <c r="K106" s="123"/>
      <c r="L106" s="34">
        <v>650</v>
      </c>
      <c r="M106" s="33">
        <v>4</v>
      </c>
      <c r="N106" s="33">
        <v>9</v>
      </c>
      <c r="O106" s="32" t="s">
        <v>19</v>
      </c>
      <c r="P106" s="31" t="s">
        <v>18</v>
      </c>
      <c r="Q106" s="30">
        <f aca="true" t="shared" si="5" ref="Q106:R109">Q107</f>
        <v>2126.5</v>
      </c>
      <c r="R106" s="30">
        <f t="shared" si="5"/>
        <v>2126.5</v>
      </c>
      <c r="S106" s="28"/>
      <c r="T106" s="20"/>
    </row>
    <row r="107" spans="1:20" ht="15" customHeight="1">
      <c r="A107" s="118" t="s">
        <v>29</v>
      </c>
      <c r="B107" s="118"/>
      <c r="C107" s="118"/>
      <c r="D107" s="118"/>
      <c r="E107" s="118"/>
      <c r="F107" s="118"/>
      <c r="G107" s="118"/>
      <c r="H107" s="118"/>
      <c r="I107" s="118"/>
      <c r="J107" s="118"/>
      <c r="K107" s="119"/>
      <c r="L107" s="34">
        <v>650</v>
      </c>
      <c r="M107" s="33">
        <v>4</v>
      </c>
      <c r="N107" s="33">
        <v>9</v>
      </c>
      <c r="O107" s="32" t="s">
        <v>23</v>
      </c>
      <c r="P107" s="31" t="s">
        <v>18</v>
      </c>
      <c r="Q107" s="30">
        <f t="shared" si="5"/>
        <v>2126.5</v>
      </c>
      <c r="R107" s="30">
        <f t="shared" si="5"/>
        <v>2126.5</v>
      </c>
      <c r="S107" s="28"/>
      <c r="T107" s="20"/>
    </row>
    <row r="108" spans="1:20" ht="32.25" customHeight="1">
      <c r="A108" s="118" t="s">
        <v>7</v>
      </c>
      <c r="B108" s="118"/>
      <c r="C108" s="118"/>
      <c r="D108" s="118"/>
      <c r="E108" s="118"/>
      <c r="F108" s="118"/>
      <c r="G108" s="118"/>
      <c r="H108" s="118"/>
      <c r="I108" s="118"/>
      <c r="J108" s="118"/>
      <c r="K108" s="119"/>
      <c r="L108" s="34">
        <v>650</v>
      </c>
      <c r="M108" s="33">
        <v>4</v>
      </c>
      <c r="N108" s="33">
        <v>9</v>
      </c>
      <c r="O108" s="32" t="s">
        <v>23</v>
      </c>
      <c r="P108" s="31" t="s">
        <v>6</v>
      </c>
      <c r="Q108" s="30">
        <f t="shared" si="5"/>
        <v>2126.5</v>
      </c>
      <c r="R108" s="30">
        <f t="shared" si="5"/>
        <v>2126.5</v>
      </c>
      <c r="S108" s="28"/>
      <c r="T108" s="20"/>
    </row>
    <row r="109" spans="1:20" ht="32.25" customHeight="1">
      <c r="A109" s="118" t="s">
        <v>5</v>
      </c>
      <c r="B109" s="118"/>
      <c r="C109" s="118"/>
      <c r="D109" s="118"/>
      <c r="E109" s="118"/>
      <c r="F109" s="118"/>
      <c r="G109" s="118"/>
      <c r="H109" s="118"/>
      <c r="I109" s="118"/>
      <c r="J109" s="118"/>
      <c r="K109" s="119"/>
      <c r="L109" s="34">
        <v>650</v>
      </c>
      <c r="M109" s="33">
        <v>4</v>
      </c>
      <c r="N109" s="33">
        <v>9</v>
      </c>
      <c r="O109" s="32" t="s">
        <v>23</v>
      </c>
      <c r="P109" s="31" t="s">
        <v>4</v>
      </c>
      <c r="Q109" s="30">
        <f t="shared" si="5"/>
        <v>2126.5</v>
      </c>
      <c r="R109" s="30">
        <f t="shared" si="5"/>
        <v>2126.5</v>
      </c>
      <c r="S109" s="28"/>
      <c r="T109" s="20"/>
    </row>
    <row r="110" spans="1:20" ht="32.25" customHeight="1">
      <c r="A110" s="118" t="s">
        <v>3</v>
      </c>
      <c r="B110" s="118"/>
      <c r="C110" s="118"/>
      <c r="D110" s="118"/>
      <c r="E110" s="118"/>
      <c r="F110" s="118"/>
      <c r="G110" s="118"/>
      <c r="H110" s="118"/>
      <c r="I110" s="118"/>
      <c r="J110" s="118"/>
      <c r="K110" s="119"/>
      <c r="L110" s="34">
        <v>650</v>
      </c>
      <c r="M110" s="33">
        <v>4</v>
      </c>
      <c r="N110" s="33">
        <v>9</v>
      </c>
      <c r="O110" s="32" t="s">
        <v>23</v>
      </c>
      <c r="P110" s="31" t="s">
        <v>1</v>
      </c>
      <c r="Q110" s="30">
        <v>2126.5</v>
      </c>
      <c r="R110" s="30">
        <v>2126.5</v>
      </c>
      <c r="S110" s="28"/>
      <c r="T110" s="20"/>
    </row>
    <row r="111" spans="1:20" ht="21.75" customHeight="1">
      <c r="A111" s="122" t="s">
        <v>68</v>
      </c>
      <c r="B111" s="122"/>
      <c r="C111" s="122"/>
      <c r="D111" s="122"/>
      <c r="E111" s="122"/>
      <c r="F111" s="122"/>
      <c r="G111" s="122"/>
      <c r="H111" s="122"/>
      <c r="I111" s="122"/>
      <c r="J111" s="122"/>
      <c r="K111" s="123"/>
      <c r="L111" s="34">
        <v>650</v>
      </c>
      <c r="M111" s="33">
        <v>4</v>
      </c>
      <c r="N111" s="33">
        <v>12</v>
      </c>
      <c r="O111" s="32" t="s">
        <v>19</v>
      </c>
      <c r="P111" s="31" t="s">
        <v>18</v>
      </c>
      <c r="Q111" s="30">
        <f>Q112+Q116+Q120</f>
        <v>31</v>
      </c>
      <c r="R111" s="30">
        <f>R112+R116+R120</f>
        <v>31</v>
      </c>
      <c r="S111" s="28"/>
      <c r="T111" s="20"/>
    </row>
    <row r="112" spans="1:20" ht="54.75" customHeight="1">
      <c r="A112" s="137" t="s">
        <v>142</v>
      </c>
      <c r="B112" s="122"/>
      <c r="C112" s="122"/>
      <c r="D112" s="122"/>
      <c r="E112" s="122"/>
      <c r="F112" s="122"/>
      <c r="G112" s="122"/>
      <c r="H112" s="122"/>
      <c r="I112" s="122"/>
      <c r="J112" s="122"/>
      <c r="K112" s="123"/>
      <c r="L112" s="97">
        <v>650</v>
      </c>
      <c r="M112" s="33">
        <v>4</v>
      </c>
      <c r="N112" s="33">
        <v>12</v>
      </c>
      <c r="O112" s="32">
        <v>1600099990</v>
      </c>
      <c r="P112" s="31" t="s">
        <v>18</v>
      </c>
      <c r="Q112" s="30">
        <f aca="true" t="shared" si="6" ref="Q112:R114">Q113</f>
        <v>1</v>
      </c>
      <c r="R112" s="30">
        <f t="shared" si="6"/>
        <v>1</v>
      </c>
      <c r="S112" s="28"/>
      <c r="T112" s="20"/>
    </row>
    <row r="113" spans="1:20" ht="32.25" customHeight="1">
      <c r="A113" s="118" t="s">
        <v>7</v>
      </c>
      <c r="B113" s="118"/>
      <c r="C113" s="118"/>
      <c r="D113" s="118"/>
      <c r="E113" s="118"/>
      <c r="F113" s="118"/>
      <c r="G113" s="118"/>
      <c r="H113" s="118"/>
      <c r="I113" s="118"/>
      <c r="J113" s="118"/>
      <c r="K113" s="119"/>
      <c r="L113" s="34">
        <v>650</v>
      </c>
      <c r="M113" s="33">
        <v>4</v>
      </c>
      <c r="N113" s="33">
        <v>12</v>
      </c>
      <c r="O113" s="32">
        <v>1600099990</v>
      </c>
      <c r="P113" s="31" t="s">
        <v>6</v>
      </c>
      <c r="Q113" s="30">
        <f t="shared" si="6"/>
        <v>1</v>
      </c>
      <c r="R113" s="30">
        <f t="shared" si="6"/>
        <v>1</v>
      </c>
      <c r="S113" s="28"/>
      <c r="T113" s="20"/>
    </row>
    <row r="114" spans="1:20" ht="32.25" customHeight="1">
      <c r="A114" s="118" t="s">
        <v>5</v>
      </c>
      <c r="B114" s="118"/>
      <c r="C114" s="118"/>
      <c r="D114" s="118"/>
      <c r="E114" s="118"/>
      <c r="F114" s="118"/>
      <c r="G114" s="118"/>
      <c r="H114" s="118"/>
      <c r="I114" s="118"/>
      <c r="J114" s="118"/>
      <c r="K114" s="119"/>
      <c r="L114" s="34">
        <v>650</v>
      </c>
      <c r="M114" s="33">
        <v>4</v>
      </c>
      <c r="N114" s="33">
        <v>12</v>
      </c>
      <c r="O114" s="32">
        <v>1600099990</v>
      </c>
      <c r="P114" s="31" t="s">
        <v>4</v>
      </c>
      <c r="Q114" s="30">
        <f t="shared" si="6"/>
        <v>1</v>
      </c>
      <c r="R114" s="30">
        <f t="shared" si="6"/>
        <v>1</v>
      </c>
      <c r="S114" s="28"/>
      <c r="T114" s="20"/>
    </row>
    <row r="115" spans="1:20" ht="32.25" customHeight="1">
      <c r="A115" s="118" t="s">
        <v>3</v>
      </c>
      <c r="B115" s="118"/>
      <c r="C115" s="118"/>
      <c r="D115" s="118"/>
      <c r="E115" s="118"/>
      <c r="F115" s="118"/>
      <c r="G115" s="118"/>
      <c r="H115" s="118"/>
      <c r="I115" s="118"/>
      <c r="J115" s="118"/>
      <c r="K115" s="119"/>
      <c r="L115" s="34">
        <v>650</v>
      </c>
      <c r="M115" s="33">
        <v>4</v>
      </c>
      <c r="N115" s="33">
        <v>12</v>
      </c>
      <c r="O115" s="32">
        <v>1600099990</v>
      </c>
      <c r="P115" s="31" t="s">
        <v>1</v>
      </c>
      <c r="Q115" s="30">
        <v>1</v>
      </c>
      <c r="R115" s="30">
        <v>1</v>
      </c>
      <c r="S115" s="28"/>
      <c r="T115" s="20"/>
    </row>
    <row r="116" spans="1:20" ht="63.75" customHeight="1">
      <c r="A116" s="137" t="s">
        <v>143</v>
      </c>
      <c r="B116" s="122"/>
      <c r="C116" s="122"/>
      <c r="D116" s="122"/>
      <c r="E116" s="122"/>
      <c r="F116" s="122"/>
      <c r="G116" s="122"/>
      <c r="H116" s="122"/>
      <c r="I116" s="122"/>
      <c r="J116" s="122"/>
      <c r="K116" s="123"/>
      <c r="L116" s="97">
        <v>650</v>
      </c>
      <c r="M116" s="33">
        <v>4</v>
      </c>
      <c r="N116" s="33">
        <v>12</v>
      </c>
      <c r="O116" s="32">
        <v>3400099990</v>
      </c>
      <c r="P116" s="31" t="s">
        <v>18</v>
      </c>
      <c r="Q116" s="30">
        <f aca="true" t="shared" si="7" ref="Q116:R118">Q117</f>
        <v>30</v>
      </c>
      <c r="R116" s="30">
        <f t="shared" si="7"/>
        <v>30</v>
      </c>
      <c r="S116" s="28"/>
      <c r="T116" s="20"/>
    </row>
    <row r="117" spans="1:20" ht="32.25" customHeight="1">
      <c r="A117" s="118" t="s">
        <v>7</v>
      </c>
      <c r="B117" s="118"/>
      <c r="C117" s="118"/>
      <c r="D117" s="118"/>
      <c r="E117" s="118"/>
      <c r="F117" s="118"/>
      <c r="G117" s="118"/>
      <c r="H117" s="118"/>
      <c r="I117" s="118"/>
      <c r="J117" s="118"/>
      <c r="K117" s="119"/>
      <c r="L117" s="34">
        <v>650</v>
      </c>
      <c r="M117" s="33">
        <v>4</v>
      </c>
      <c r="N117" s="33">
        <v>12</v>
      </c>
      <c r="O117" s="32">
        <v>3400099990</v>
      </c>
      <c r="P117" s="31" t="s">
        <v>6</v>
      </c>
      <c r="Q117" s="30">
        <f t="shared" si="7"/>
        <v>30</v>
      </c>
      <c r="R117" s="30">
        <f t="shared" si="7"/>
        <v>30</v>
      </c>
      <c r="S117" s="28"/>
      <c r="T117" s="20"/>
    </row>
    <row r="118" spans="1:20" ht="32.25" customHeight="1">
      <c r="A118" s="118" t="s">
        <v>5</v>
      </c>
      <c r="B118" s="118"/>
      <c r="C118" s="118"/>
      <c r="D118" s="118"/>
      <c r="E118" s="118"/>
      <c r="F118" s="118"/>
      <c r="G118" s="118"/>
      <c r="H118" s="118"/>
      <c r="I118" s="118"/>
      <c r="J118" s="118"/>
      <c r="K118" s="119"/>
      <c r="L118" s="34">
        <v>650</v>
      </c>
      <c r="M118" s="33">
        <v>4</v>
      </c>
      <c r="N118" s="33">
        <v>12</v>
      </c>
      <c r="O118" s="32">
        <v>3400099990</v>
      </c>
      <c r="P118" s="31" t="s">
        <v>4</v>
      </c>
      <c r="Q118" s="30">
        <f t="shared" si="7"/>
        <v>30</v>
      </c>
      <c r="R118" s="30">
        <f t="shared" si="7"/>
        <v>30</v>
      </c>
      <c r="S118" s="28"/>
      <c r="T118" s="20"/>
    </row>
    <row r="119" spans="1:20" ht="32.25" customHeight="1">
      <c r="A119" s="118" t="s">
        <v>3</v>
      </c>
      <c r="B119" s="118"/>
      <c r="C119" s="118"/>
      <c r="D119" s="118"/>
      <c r="E119" s="118"/>
      <c r="F119" s="118"/>
      <c r="G119" s="118"/>
      <c r="H119" s="118"/>
      <c r="I119" s="118"/>
      <c r="J119" s="118"/>
      <c r="K119" s="119"/>
      <c r="L119" s="34">
        <v>650</v>
      </c>
      <c r="M119" s="33">
        <v>4</v>
      </c>
      <c r="N119" s="33">
        <v>12</v>
      </c>
      <c r="O119" s="32">
        <v>3400099990</v>
      </c>
      <c r="P119" s="31" t="s">
        <v>1</v>
      </c>
      <c r="Q119" s="30">
        <v>30</v>
      </c>
      <c r="R119" s="30">
        <v>30</v>
      </c>
      <c r="S119" s="28"/>
      <c r="T119" s="20"/>
    </row>
    <row r="120" spans="1:20" ht="83.25" customHeight="1">
      <c r="A120" s="122" t="s">
        <v>39</v>
      </c>
      <c r="B120" s="122"/>
      <c r="C120" s="122"/>
      <c r="D120" s="122"/>
      <c r="E120" s="122"/>
      <c r="F120" s="122"/>
      <c r="G120" s="122"/>
      <c r="H120" s="122"/>
      <c r="I120" s="122"/>
      <c r="J120" s="122"/>
      <c r="K120" s="123"/>
      <c r="L120" s="34">
        <v>650</v>
      </c>
      <c r="M120" s="33">
        <v>4</v>
      </c>
      <c r="N120" s="33">
        <v>12</v>
      </c>
      <c r="O120" s="32" t="s">
        <v>35</v>
      </c>
      <c r="P120" s="31" t="s">
        <v>18</v>
      </c>
      <c r="Q120" s="30">
        <f>Q121</f>
        <v>0</v>
      </c>
      <c r="R120" s="30">
        <f>R121</f>
        <v>0</v>
      </c>
      <c r="S120" s="28"/>
      <c r="T120" s="20"/>
    </row>
    <row r="121" spans="1:20" ht="15" customHeight="1">
      <c r="A121" s="118" t="s">
        <v>38</v>
      </c>
      <c r="B121" s="118"/>
      <c r="C121" s="118"/>
      <c r="D121" s="118"/>
      <c r="E121" s="118"/>
      <c r="F121" s="118"/>
      <c r="G121" s="118"/>
      <c r="H121" s="118"/>
      <c r="I121" s="118"/>
      <c r="J121" s="118"/>
      <c r="K121" s="119"/>
      <c r="L121" s="34">
        <v>650</v>
      </c>
      <c r="M121" s="33">
        <v>4</v>
      </c>
      <c r="N121" s="33">
        <v>12</v>
      </c>
      <c r="O121" s="32" t="s">
        <v>35</v>
      </c>
      <c r="P121" s="31" t="s">
        <v>37</v>
      </c>
      <c r="Q121" s="30">
        <f>Q122</f>
        <v>0</v>
      </c>
      <c r="R121" s="30">
        <f>R122</f>
        <v>0</v>
      </c>
      <c r="S121" s="28"/>
      <c r="T121" s="20"/>
    </row>
    <row r="122" spans="1:20" ht="15" customHeight="1">
      <c r="A122" s="118" t="s">
        <v>36</v>
      </c>
      <c r="B122" s="118"/>
      <c r="C122" s="118"/>
      <c r="D122" s="118"/>
      <c r="E122" s="118"/>
      <c r="F122" s="118"/>
      <c r="G122" s="118"/>
      <c r="H122" s="118"/>
      <c r="I122" s="118"/>
      <c r="J122" s="118"/>
      <c r="K122" s="119"/>
      <c r="L122" s="34">
        <v>650</v>
      </c>
      <c r="M122" s="33">
        <v>4</v>
      </c>
      <c r="N122" s="33">
        <v>12</v>
      </c>
      <c r="O122" s="32" t="s">
        <v>35</v>
      </c>
      <c r="P122" s="31" t="s">
        <v>34</v>
      </c>
      <c r="Q122" s="30">
        <v>0</v>
      </c>
      <c r="R122" s="30">
        <v>0</v>
      </c>
      <c r="S122" s="28"/>
      <c r="T122" s="20"/>
    </row>
    <row r="123" spans="1:20" ht="15" customHeight="1">
      <c r="A123" s="122" t="s">
        <v>67</v>
      </c>
      <c r="B123" s="122"/>
      <c r="C123" s="122"/>
      <c r="D123" s="122"/>
      <c r="E123" s="122"/>
      <c r="F123" s="122"/>
      <c r="G123" s="122"/>
      <c r="H123" s="122"/>
      <c r="I123" s="122"/>
      <c r="J123" s="122"/>
      <c r="K123" s="123"/>
      <c r="L123" s="56">
        <v>650</v>
      </c>
      <c r="M123" s="57">
        <v>5</v>
      </c>
      <c r="N123" s="57">
        <v>0</v>
      </c>
      <c r="O123" s="58" t="s">
        <v>19</v>
      </c>
      <c r="P123" s="59" t="s">
        <v>18</v>
      </c>
      <c r="Q123" s="60">
        <f>Q124+Q133</f>
        <v>100</v>
      </c>
      <c r="R123" s="60">
        <f>R124+R133</f>
        <v>100</v>
      </c>
      <c r="S123" s="28"/>
      <c r="T123" s="20"/>
    </row>
    <row r="124" spans="1:20" ht="15" customHeight="1">
      <c r="A124" s="118" t="s">
        <v>66</v>
      </c>
      <c r="B124" s="118"/>
      <c r="C124" s="118"/>
      <c r="D124" s="118"/>
      <c r="E124" s="118"/>
      <c r="F124" s="118"/>
      <c r="G124" s="118"/>
      <c r="H124" s="118"/>
      <c r="I124" s="118"/>
      <c r="J124" s="118"/>
      <c r="K124" s="119"/>
      <c r="L124" s="34">
        <v>650</v>
      </c>
      <c r="M124" s="33">
        <v>5</v>
      </c>
      <c r="N124" s="33">
        <v>1</v>
      </c>
      <c r="O124" s="32" t="s">
        <v>19</v>
      </c>
      <c r="P124" s="31" t="s">
        <v>18</v>
      </c>
      <c r="Q124" s="30">
        <f>Q125+Q129</f>
        <v>50</v>
      </c>
      <c r="R124" s="30">
        <f>R125+R129</f>
        <v>50</v>
      </c>
      <c r="S124" s="28"/>
      <c r="T124" s="20"/>
    </row>
    <row r="125" spans="1:20" ht="15" customHeight="1">
      <c r="A125" s="68"/>
      <c r="B125" s="68"/>
      <c r="C125" s="68"/>
      <c r="D125" s="68"/>
      <c r="E125" s="68"/>
      <c r="F125" s="68"/>
      <c r="G125" s="68"/>
      <c r="H125" s="68"/>
      <c r="I125" s="68"/>
      <c r="J125" s="63" t="s">
        <v>29</v>
      </c>
      <c r="K125" s="69"/>
      <c r="L125" s="34">
        <v>650</v>
      </c>
      <c r="M125" s="33">
        <v>5</v>
      </c>
      <c r="N125" s="33">
        <v>1</v>
      </c>
      <c r="O125" s="32">
        <v>7000099990</v>
      </c>
      <c r="P125" s="62">
        <v>0</v>
      </c>
      <c r="Q125" s="30">
        <f aca="true" t="shared" si="8" ref="Q125:R127">Q126</f>
        <v>50</v>
      </c>
      <c r="R125" s="30">
        <f t="shared" si="8"/>
        <v>50</v>
      </c>
      <c r="S125" s="28"/>
      <c r="T125" s="20"/>
    </row>
    <row r="126" spans="1:20" ht="32.25" customHeight="1">
      <c r="A126" s="118" t="s">
        <v>7</v>
      </c>
      <c r="B126" s="118"/>
      <c r="C126" s="118"/>
      <c r="D126" s="118"/>
      <c r="E126" s="118"/>
      <c r="F126" s="118"/>
      <c r="G126" s="118"/>
      <c r="H126" s="118"/>
      <c r="I126" s="118"/>
      <c r="J126" s="118"/>
      <c r="K126" s="119"/>
      <c r="L126" s="34">
        <v>650</v>
      </c>
      <c r="M126" s="33">
        <v>5</v>
      </c>
      <c r="N126" s="33">
        <v>1</v>
      </c>
      <c r="O126" s="32">
        <v>7000099990</v>
      </c>
      <c r="P126" s="31" t="s">
        <v>6</v>
      </c>
      <c r="Q126" s="30">
        <f t="shared" si="8"/>
        <v>50</v>
      </c>
      <c r="R126" s="30">
        <f t="shared" si="8"/>
        <v>50</v>
      </c>
      <c r="S126" s="28"/>
      <c r="T126" s="20"/>
    </row>
    <row r="127" spans="1:20" ht="32.25" customHeight="1">
      <c r="A127" s="118" t="s">
        <v>5</v>
      </c>
      <c r="B127" s="118"/>
      <c r="C127" s="118"/>
      <c r="D127" s="118"/>
      <c r="E127" s="118"/>
      <c r="F127" s="118"/>
      <c r="G127" s="118"/>
      <c r="H127" s="118"/>
      <c r="I127" s="118"/>
      <c r="J127" s="118"/>
      <c r="K127" s="119"/>
      <c r="L127" s="34">
        <v>650</v>
      </c>
      <c r="M127" s="33">
        <v>5</v>
      </c>
      <c r="N127" s="33">
        <v>1</v>
      </c>
      <c r="O127" s="32">
        <v>7000099990</v>
      </c>
      <c r="P127" s="31" t="s">
        <v>4</v>
      </c>
      <c r="Q127" s="30">
        <f t="shared" si="8"/>
        <v>50</v>
      </c>
      <c r="R127" s="30">
        <f t="shared" si="8"/>
        <v>50</v>
      </c>
      <c r="S127" s="28"/>
      <c r="T127" s="20"/>
    </row>
    <row r="128" spans="1:20" ht="32.25" customHeight="1">
      <c r="A128" s="118" t="s">
        <v>3</v>
      </c>
      <c r="B128" s="118"/>
      <c r="C128" s="118"/>
      <c r="D128" s="118"/>
      <c r="E128" s="118"/>
      <c r="F128" s="118"/>
      <c r="G128" s="118"/>
      <c r="H128" s="118"/>
      <c r="I128" s="118"/>
      <c r="J128" s="118"/>
      <c r="K128" s="119"/>
      <c r="L128" s="34">
        <v>650</v>
      </c>
      <c r="M128" s="33">
        <v>5</v>
      </c>
      <c r="N128" s="33">
        <v>1</v>
      </c>
      <c r="O128" s="32">
        <v>7000099990</v>
      </c>
      <c r="P128" s="62">
        <v>244</v>
      </c>
      <c r="Q128" s="30">
        <v>50</v>
      </c>
      <c r="R128" s="30">
        <v>50</v>
      </c>
      <c r="S128" s="28"/>
      <c r="T128" s="20"/>
    </row>
    <row r="129" spans="1:20" ht="49.5" customHeight="1">
      <c r="A129" s="122" t="s">
        <v>132</v>
      </c>
      <c r="B129" s="122"/>
      <c r="C129" s="122"/>
      <c r="D129" s="122"/>
      <c r="E129" s="122"/>
      <c r="F129" s="122"/>
      <c r="G129" s="122"/>
      <c r="H129" s="122"/>
      <c r="I129" s="122"/>
      <c r="J129" s="122"/>
      <c r="K129" s="123"/>
      <c r="L129" s="97">
        <v>650</v>
      </c>
      <c r="M129" s="33">
        <v>5</v>
      </c>
      <c r="N129" s="33">
        <v>1</v>
      </c>
      <c r="O129" s="32">
        <v>1100000000</v>
      </c>
      <c r="P129" s="31" t="s">
        <v>18</v>
      </c>
      <c r="Q129" s="30">
        <f aca="true" t="shared" si="9" ref="Q129:R131">Q130</f>
        <v>0</v>
      </c>
      <c r="R129" s="30">
        <f t="shared" si="9"/>
        <v>0</v>
      </c>
      <c r="S129" s="28"/>
      <c r="T129" s="20"/>
    </row>
    <row r="130" spans="1:20" ht="32.25" customHeight="1">
      <c r="A130" s="118" t="s">
        <v>7</v>
      </c>
      <c r="B130" s="118"/>
      <c r="C130" s="118"/>
      <c r="D130" s="118"/>
      <c r="E130" s="118"/>
      <c r="F130" s="118"/>
      <c r="G130" s="118"/>
      <c r="H130" s="118"/>
      <c r="I130" s="118"/>
      <c r="J130" s="118"/>
      <c r="K130" s="119"/>
      <c r="L130" s="34">
        <v>650</v>
      </c>
      <c r="M130" s="33">
        <v>5</v>
      </c>
      <c r="N130" s="33">
        <v>1</v>
      </c>
      <c r="O130" s="32">
        <v>1100000000</v>
      </c>
      <c r="P130" s="31" t="s">
        <v>6</v>
      </c>
      <c r="Q130" s="30">
        <f t="shared" si="9"/>
        <v>0</v>
      </c>
      <c r="R130" s="30">
        <f t="shared" si="9"/>
        <v>0</v>
      </c>
      <c r="S130" s="28"/>
      <c r="T130" s="20"/>
    </row>
    <row r="131" spans="1:20" ht="32.25" customHeight="1">
      <c r="A131" s="118" t="s">
        <v>5</v>
      </c>
      <c r="B131" s="118"/>
      <c r="C131" s="118"/>
      <c r="D131" s="118"/>
      <c r="E131" s="118"/>
      <c r="F131" s="118"/>
      <c r="G131" s="118"/>
      <c r="H131" s="118"/>
      <c r="I131" s="118"/>
      <c r="J131" s="118"/>
      <c r="K131" s="119"/>
      <c r="L131" s="34">
        <v>650</v>
      </c>
      <c r="M131" s="33">
        <v>5</v>
      </c>
      <c r="N131" s="33">
        <v>1</v>
      </c>
      <c r="O131" s="32">
        <v>1100000000</v>
      </c>
      <c r="P131" s="31" t="s">
        <v>4</v>
      </c>
      <c r="Q131" s="30">
        <f t="shared" si="9"/>
        <v>0</v>
      </c>
      <c r="R131" s="30">
        <f t="shared" si="9"/>
        <v>0</v>
      </c>
      <c r="S131" s="28"/>
      <c r="T131" s="20"/>
    </row>
    <row r="132" spans="1:20" ht="32.25" customHeight="1">
      <c r="A132" s="118" t="s">
        <v>3</v>
      </c>
      <c r="B132" s="118"/>
      <c r="C132" s="118"/>
      <c r="D132" s="118"/>
      <c r="E132" s="118"/>
      <c r="F132" s="118"/>
      <c r="G132" s="118"/>
      <c r="H132" s="118"/>
      <c r="I132" s="118"/>
      <c r="J132" s="118"/>
      <c r="K132" s="119"/>
      <c r="L132" s="34">
        <v>650</v>
      </c>
      <c r="M132" s="33">
        <v>5</v>
      </c>
      <c r="N132" s="33">
        <v>1</v>
      </c>
      <c r="O132" s="32">
        <v>1100000000</v>
      </c>
      <c r="P132" s="31" t="s">
        <v>1</v>
      </c>
      <c r="Q132" s="30">
        <v>0</v>
      </c>
      <c r="R132" s="30">
        <v>0</v>
      </c>
      <c r="S132" s="28"/>
      <c r="T132" s="20"/>
    </row>
    <row r="133" spans="1:20" ht="15" customHeight="1">
      <c r="A133" s="122" t="s">
        <v>65</v>
      </c>
      <c r="B133" s="122"/>
      <c r="C133" s="122"/>
      <c r="D133" s="122"/>
      <c r="E133" s="122"/>
      <c r="F133" s="122"/>
      <c r="G133" s="122"/>
      <c r="H133" s="122"/>
      <c r="I133" s="122"/>
      <c r="J133" s="122"/>
      <c r="K133" s="123"/>
      <c r="L133" s="34">
        <v>650</v>
      </c>
      <c r="M133" s="33">
        <v>5</v>
      </c>
      <c r="N133" s="33">
        <v>3</v>
      </c>
      <c r="O133" s="32" t="s">
        <v>19</v>
      </c>
      <c r="P133" s="31" t="s">
        <v>18</v>
      </c>
      <c r="Q133" s="30">
        <f>Q134+Q141</f>
        <v>50</v>
      </c>
      <c r="R133" s="30">
        <f>R134+R141</f>
        <v>50</v>
      </c>
      <c r="S133" s="28"/>
      <c r="T133" s="20"/>
    </row>
    <row r="134" spans="1:20" ht="52.5" customHeight="1">
      <c r="A134" s="137" t="s">
        <v>146</v>
      </c>
      <c r="B134" s="137"/>
      <c r="C134" s="137"/>
      <c r="D134" s="137"/>
      <c r="E134" s="137"/>
      <c r="F134" s="137"/>
      <c r="G134" s="137"/>
      <c r="H134" s="137"/>
      <c r="I134" s="137"/>
      <c r="J134" s="137"/>
      <c r="K134" s="138"/>
      <c r="L134" s="34">
        <v>650</v>
      </c>
      <c r="M134" s="33">
        <v>5</v>
      </c>
      <c r="N134" s="33">
        <v>3</v>
      </c>
      <c r="O134" s="32" t="s">
        <v>64</v>
      </c>
      <c r="P134" s="31" t="s">
        <v>18</v>
      </c>
      <c r="Q134" s="30">
        <f aca="true" t="shared" si="10" ref="Q134:R139">Q135</f>
        <v>0</v>
      </c>
      <c r="R134" s="30">
        <f t="shared" si="10"/>
        <v>0</v>
      </c>
      <c r="S134" s="28"/>
      <c r="T134" s="20"/>
    </row>
    <row r="135" spans="1:20" ht="52.5" customHeight="1">
      <c r="A135" s="118" t="s">
        <v>63</v>
      </c>
      <c r="B135" s="118"/>
      <c r="C135" s="118"/>
      <c r="D135" s="118"/>
      <c r="E135" s="118"/>
      <c r="F135" s="118"/>
      <c r="G135" s="118"/>
      <c r="H135" s="118"/>
      <c r="I135" s="118"/>
      <c r="J135" s="118"/>
      <c r="K135" s="119"/>
      <c r="L135" s="34">
        <v>650</v>
      </c>
      <c r="M135" s="33">
        <v>5</v>
      </c>
      <c r="N135" s="33">
        <v>3</v>
      </c>
      <c r="O135" s="32" t="s">
        <v>62</v>
      </c>
      <c r="P135" s="31" t="s">
        <v>18</v>
      </c>
      <c r="Q135" s="30">
        <f t="shared" si="10"/>
        <v>0</v>
      </c>
      <c r="R135" s="30">
        <f t="shared" si="10"/>
        <v>0</v>
      </c>
      <c r="S135" s="28"/>
      <c r="T135" s="20"/>
    </row>
    <row r="136" spans="1:20" ht="31.5" customHeight="1">
      <c r="A136" s="118" t="s">
        <v>61</v>
      </c>
      <c r="B136" s="118"/>
      <c r="C136" s="118"/>
      <c r="D136" s="118"/>
      <c r="E136" s="118"/>
      <c r="F136" s="118"/>
      <c r="G136" s="118"/>
      <c r="H136" s="118"/>
      <c r="I136" s="118"/>
      <c r="J136" s="118"/>
      <c r="K136" s="119"/>
      <c r="L136" s="34">
        <v>650</v>
      </c>
      <c r="M136" s="33">
        <v>5</v>
      </c>
      <c r="N136" s="33">
        <v>3</v>
      </c>
      <c r="O136" s="32" t="s">
        <v>60</v>
      </c>
      <c r="P136" s="31" t="s">
        <v>18</v>
      </c>
      <c r="Q136" s="30">
        <f t="shared" si="10"/>
        <v>0</v>
      </c>
      <c r="R136" s="30">
        <f t="shared" si="10"/>
        <v>0</v>
      </c>
      <c r="S136" s="28"/>
      <c r="T136" s="20"/>
    </row>
    <row r="137" spans="1:20" ht="85.5" customHeight="1">
      <c r="A137" s="118" t="s">
        <v>59</v>
      </c>
      <c r="B137" s="118"/>
      <c r="C137" s="118"/>
      <c r="D137" s="118"/>
      <c r="E137" s="118"/>
      <c r="F137" s="118"/>
      <c r="G137" s="118"/>
      <c r="H137" s="118"/>
      <c r="I137" s="118"/>
      <c r="J137" s="118"/>
      <c r="K137" s="119"/>
      <c r="L137" s="34">
        <v>650</v>
      </c>
      <c r="M137" s="33">
        <v>5</v>
      </c>
      <c r="N137" s="33">
        <v>3</v>
      </c>
      <c r="O137" s="32" t="s">
        <v>58</v>
      </c>
      <c r="P137" s="31" t="s">
        <v>18</v>
      </c>
      <c r="Q137" s="30">
        <f t="shared" si="10"/>
        <v>0</v>
      </c>
      <c r="R137" s="30">
        <f t="shared" si="10"/>
        <v>0</v>
      </c>
      <c r="S137" s="28"/>
      <c r="T137" s="20"/>
    </row>
    <row r="138" spans="1:20" ht="32.25" customHeight="1">
      <c r="A138" s="118" t="s">
        <v>7</v>
      </c>
      <c r="B138" s="118"/>
      <c r="C138" s="118"/>
      <c r="D138" s="118"/>
      <c r="E138" s="118"/>
      <c r="F138" s="118"/>
      <c r="G138" s="118"/>
      <c r="H138" s="118"/>
      <c r="I138" s="118"/>
      <c r="J138" s="118"/>
      <c r="K138" s="119"/>
      <c r="L138" s="34">
        <v>650</v>
      </c>
      <c r="M138" s="33">
        <v>5</v>
      </c>
      <c r="N138" s="33">
        <v>3</v>
      </c>
      <c r="O138" s="32" t="s">
        <v>58</v>
      </c>
      <c r="P138" s="31" t="s">
        <v>6</v>
      </c>
      <c r="Q138" s="30">
        <f t="shared" si="10"/>
        <v>0</v>
      </c>
      <c r="R138" s="30">
        <f t="shared" si="10"/>
        <v>0</v>
      </c>
      <c r="S138" s="28"/>
      <c r="T138" s="20"/>
    </row>
    <row r="139" spans="1:20" ht="32.25" customHeight="1">
      <c r="A139" s="118" t="s">
        <v>5</v>
      </c>
      <c r="B139" s="118"/>
      <c r="C139" s="118"/>
      <c r="D139" s="118"/>
      <c r="E139" s="118"/>
      <c r="F139" s="118"/>
      <c r="G139" s="118"/>
      <c r="H139" s="118"/>
      <c r="I139" s="118"/>
      <c r="J139" s="118"/>
      <c r="K139" s="119"/>
      <c r="L139" s="34">
        <v>650</v>
      </c>
      <c r="M139" s="33">
        <v>5</v>
      </c>
      <c r="N139" s="33">
        <v>3</v>
      </c>
      <c r="O139" s="32" t="s">
        <v>58</v>
      </c>
      <c r="P139" s="31" t="s">
        <v>4</v>
      </c>
      <c r="Q139" s="30">
        <f t="shared" si="10"/>
        <v>0</v>
      </c>
      <c r="R139" s="30">
        <f t="shared" si="10"/>
        <v>0</v>
      </c>
      <c r="S139" s="28"/>
      <c r="T139" s="20"/>
    </row>
    <row r="140" spans="1:20" ht="32.25" customHeight="1">
      <c r="A140" s="118" t="s">
        <v>3</v>
      </c>
      <c r="B140" s="118"/>
      <c r="C140" s="118"/>
      <c r="D140" s="118"/>
      <c r="E140" s="118"/>
      <c r="F140" s="118"/>
      <c r="G140" s="118"/>
      <c r="H140" s="118"/>
      <c r="I140" s="118"/>
      <c r="J140" s="118"/>
      <c r="K140" s="119"/>
      <c r="L140" s="34">
        <v>650</v>
      </c>
      <c r="M140" s="33">
        <v>5</v>
      </c>
      <c r="N140" s="33">
        <v>3</v>
      </c>
      <c r="O140" s="32" t="s">
        <v>58</v>
      </c>
      <c r="P140" s="31" t="s">
        <v>1</v>
      </c>
      <c r="Q140" s="30">
        <v>0</v>
      </c>
      <c r="R140" s="30">
        <v>0</v>
      </c>
      <c r="S140" s="28"/>
      <c r="T140" s="20"/>
    </row>
    <row r="141" spans="1:20" ht="15" customHeight="1">
      <c r="A141" s="118" t="s">
        <v>29</v>
      </c>
      <c r="B141" s="118"/>
      <c r="C141" s="118"/>
      <c r="D141" s="118"/>
      <c r="E141" s="118"/>
      <c r="F141" s="118"/>
      <c r="G141" s="118"/>
      <c r="H141" s="118"/>
      <c r="I141" s="118"/>
      <c r="J141" s="118"/>
      <c r="K141" s="119"/>
      <c r="L141" s="34">
        <v>650</v>
      </c>
      <c r="M141" s="33">
        <v>5</v>
      </c>
      <c r="N141" s="33">
        <v>3</v>
      </c>
      <c r="O141" s="32" t="s">
        <v>23</v>
      </c>
      <c r="P141" s="31" t="s">
        <v>18</v>
      </c>
      <c r="Q141" s="30">
        <f aca="true" t="shared" si="11" ref="Q141:R143">Q142</f>
        <v>50</v>
      </c>
      <c r="R141" s="30">
        <f t="shared" si="11"/>
        <v>50</v>
      </c>
      <c r="S141" s="28"/>
      <c r="T141" s="20"/>
    </row>
    <row r="142" spans="1:20" ht="32.25" customHeight="1">
      <c r="A142" s="118" t="s">
        <v>7</v>
      </c>
      <c r="B142" s="118"/>
      <c r="C142" s="118"/>
      <c r="D142" s="118"/>
      <c r="E142" s="118"/>
      <c r="F142" s="118"/>
      <c r="G142" s="118"/>
      <c r="H142" s="118"/>
      <c r="I142" s="118"/>
      <c r="J142" s="118"/>
      <c r="K142" s="119"/>
      <c r="L142" s="34">
        <v>650</v>
      </c>
      <c r="M142" s="33">
        <v>5</v>
      </c>
      <c r="N142" s="33">
        <v>3</v>
      </c>
      <c r="O142" s="32" t="s">
        <v>23</v>
      </c>
      <c r="P142" s="31" t="s">
        <v>6</v>
      </c>
      <c r="Q142" s="30">
        <f t="shared" si="11"/>
        <v>50</v>
      </c>
      <c r="R142" s="30">
        <f t="shared" si="11"/>
        <v>50</v>
      </c>
      <c r="S142" s="28"/>
      <c r="T142" s="20"/>
    </row>
    <row r="143" spans="1:20" ht="32.25" customHeight="1">
      <c r="A143" s="118" t="s">
        <v>5</v>
      </c>
      <c r="B143" s="118"/>
      <c r="C143" s="118"/>
      <c r="D143" s="118"/>
      <c r="E143" s="118"/>
      <c r="F143" s="118"/>
      <c r="G143" s="118"/>
      <c r="H143" s="118"/>
      <c r="I143" s="118"/>
      <c r="J143" s="118"/>
      <c r="K143" s="119"/>
      <c r="L143" s="34">
        <v>650</v>
      </c>
      <c r="M143" s="33">
        <v>5</v>
      </c>
      <c r="N143" s="33">
        <v>3</v>
      </c>
      <c r="O143" s="32" t="s">
        <v>23</v>
      </c>
      <c r="P143" s="31" t="s">
        <v>4</v>
      </c>
      <c r="Q143" s="30">
        <f t="shared" si="11"/>
        <v>50</v>
      </c>
      <c r="R143" s="30">
        <f t="shared" si="11"/>
        <v>50</v>
      </c>
      <c r="S143" s="28"/>
      <c r="T143" s="20"/>
    </row>
    <row r="144" spans="1:20" ht="32.25" customHeight="1">
      <c r="A144" s="118" t="s">
        <v>3</v>
      </c>
      <c r="B144" s="118"/>
      <c r="C144" s="118"/>
      <c r="D144" s="118"/>
      <c r="E144" s="118"/>
      <c r="F144" s="118"/>
      <c r="G144" s="118"/>
      <c r="H144" s="118"/>
      <c r="I144" s="118"/>
      <c r="J144" s="118"/>
      <c r="K144" s="119"/>
      <c r="L144" s="34">
        <v>650</v>
      </c>
      <c r="M144" s="33">
        <v>5</v>
      </c>
      <c r="N144" s="33">
        <v>3</v>
      </c>
      <c r="O144" s="32" t="s">
        <v>23</v>
      </c>
      <c r="P144" s="31" t="s">
        <v>1</v>
      </c>
      <c r="Q144" s="30">
        <v>50</v>
      </c>
      <c r="R144" s="30">
        <v>50</v>
      </c>
      <c r="S144" s="28"/>
      <c r="T144" s="20"/>
    </row>
    <row r="145" spans="1:20" ht="15" customHeight="1">
      <c r="A145" s="122" t="s">
        <v>57</v>
      </c>
      <c r="B145" s="122"/>
      <c r="C145" s="122"/>
      <c r="D145" s="122"/>
      <c r="E145" s="122"/>
      <c r="F145" s="122"/>
      <c r="G145" s="122"/>
      <c r="H145" s="122"/>
      <c r="I145" s="122"/>
      <c r="J145" s="122"/>
      <c r="K145" s="123"/>
      <c r="L145" s="56">
        <v>650</v>
      </c>
      <c r="M145" s="57">
        <v>7</v>
      </c>
      <c r="N145" s="57">
        <v>0</v>
      </c>
      <c r="O145" s="58" t="s">
        <v>19</v>
      </c>
      <c r="P145" s="59" t="s">
        <v>18</v>
      </c>
      <c r="Q145" s="60">
        <f>Q146</f>
        <v>2</v>
      </c>
      <c r="R145" s="60">
        <f>R146</f>
        <v>2</v>
      </c>
      <c r="S145" s="28"/>
      <c r="T145" s="20"/>
    </row>
    <row r="146" spans="1:20" ht="21.75" customHeight="1">
      <c r="A146" s="118" t="s">
        <v>56</v>
      </c>
      <c r="B146" s="118"/>
      <c r="C146" s="118"/>
      <c r="D146" s="118"/>
      <c r="E146" s="118"/>
      <c r="F146" s="118"/>
      <c r="G146" s="118"/>
      <c r="H146" s="118"/>
      <c r="I146" s="118"/>
      <c r="J146" s="118"/>
      <c r="K146" s="119"/>
      <c r="L146" s="34">
        <v>650</v>
      </c>
      <c r="M146" s="33">
        <v>7</v>
      </c>
      <c r="N146" s="33">
        <v>7</v>
      </c>
      <c r="O146" s="32" t="s">
        <v>19</v>
      </c>
      <c r="P146" s="31" t="s">
        <v>18</v>
      </c>
      <c r="Q146" s="30">
        <f>Q147</f>
        <v>2</v>
      </c>
      <c r="R146" s="30">
        <f>R147</f>
        <v>2</v>
      </c>
      <c r="S146" s="28"/>
      <c r="T146" s="20"/>
    </row>
    <row r="147" spans="1:20" ht="38.25" customHeight="1">
      <c r="A147" s="122" t="s">
        <v>133</v>
      </c>
      <c r="B147" s="122"/>
      <c r="C147" s="122"/>
      <c r="D147" s="122"/>
      <c r="E147" s="122"/>
      <c r="F147" s="122"/>
      <c r="G147" s="122"/>
      <c r="H147" s="122"/>
      <c r="I147" s="122"/>
      <c r="J147" s="122"/>
      <c r="K147" s="123"/>
      <c r="L147" s="97">
        <v>650</v>
      </c>
      <c r="M147" s="33">
        <v>7</v>
      </c>
      <c r="N147" s="33">
        <v>7</v>
      </c>
      <c r="O147" s="32">
        <v>3200099990</v>
      </c>
      <c r="P147" s="31" t="s">
        <v>18</v>
      </c>
      <c r="Q147" s="30">
        <f aca="true" t="shared" si="12" ref="Q147:R149">Q148</f>
        <v>2</v>
      </c>
      <c r="R147" s="30">
        <f t="shared" si="12"/>
        <v>2</v>
      </c>
      <c r="S147" s="28"/>
      <c r="T147" s="20"/>
    </row>
    <row r="148" spans="1:20" ht="32.25" customHeight="1">
      <c r="A148" s="118" t="s">
        <v>7</v>
      </c>
      <c r="B148" s="118"/>
      <c r="C148" s="118"/>
      <c r="D148" s="118"/>
      <c r="E148" s="118"/>
      <c r="F148" s="118"/>
      <c r="G148" s="118"/>
      <c r="H148" s="118"/>
      <c r="I148" s="118"/>
      <c r="J148" s="118"/>
      <c r="K148" s="119"/>
      <c r="L148" s="34">
        <v>650</v>
      </c>
      <c r="M148" s="33">
        <v>7</v>
      </c>
      <c r="N148" s="33">
        <v>7</v>
      </c>
      <c r="O148" s="32">
        <v>3200099990</v>
      </c>
      <c r="P148" s="31" t="s">
        <v>6</v>
      </c>
      <c r="Q148" s="30">
        <f t="shared" si="12"/>
        <v>2</v>
      </c>
      <c r="R148" s="30">
        <f t="shared" si="12"/>
        <v>2</v>
      </c>
      <c r="S148" s="28"/>
      <c r="T148" s="20"/>
    </row>
    <row r="149" spans="1:20" ht="32.25" customHeight="1">
      <c r="A149" s="118" t="s">
        <v>5</v>
      </c>
      <c r="B149" s="118"/>
      <c r="C149" s="118"/>
      <c r="D149" s="118"/>
      <c r="E149" s="118"/>
      <c r="F149" s="118"/>
      <c r="G149" s="118"/>
      <c r="H149" s="118"/>
      <c r="I149" s="118"/>
      <c r="J149" s="118"/>
      <c r="K149" s="119"/>
      <c r="L149" s="34">
        <v>650</v>
      </c>
      <c r="M149" s="33">
        <v>7</v>
      </c>
      <c r="N149" s="33">
        <v>7</v>
      </c>
      <c r="O149" s="32">
        <v>3200099990</v>
      </c>
      <c r="P149" s="31" t="s">
        <v>4</v>
      </c>
      <c r="Q149" s="30">
        <f t="shared" si="12"/>
        <v>2</v>
      </c>
      <c r="R149" s="30">
        <f t="shared" si="12"/>
        <v>2</v>
      </c>
      <c r="S149" s="28"/>
      <c r="T149" s="20"/>
    </row>
    <row r="150" spans="1:20" ht="32.25" customHeight="1">
      <c r="A150" s="118" t="s">
        <v>3</v>
      </c>
      <c r="B150" s="118"/>
      <c r="C150" s="118"/>
      <c r="D150" s="118"/>
      <c r="E150" s="118"/>
      <c r="F150" s="118"/>
      <c r="G150" s="118"/>
      <c r="H150" s="118"/>
      <c r="I150" s="118"/>
      <c r="J150" s="118"/>
      <c r="K150" s="119"/>
      <c r="L150" s="34">
        <v>650</v>
      </c>
      <c r="M150" s="33">
        <v>7</v>
      </c>
      <c r="N150" s="33">
        <v>7</v>
      </c>
      <c r="O150" s="32">
        <v>3200099990</v>
      </c>
      <c r="P150" s="31" t="s">
        <v>1</v>
      </c>
      <c r="Q150" s="30">
        <v>2</v>
      </c>
      <c r="R150" s="30">
        <v>2</v>
      </c>
      <c r="S150" s="28"/>
      <c r="T150" s="20"/>
    </row>
    <row r="151" spans="1:20" ht="61.5" customHeight="1">
      <c r="A151" s="68"/>
      <c r="B151" s="68"/>
      <c r="C151" s="68"/>
      <c r="D151" s="68"/>
      <c r="E151" s="68"/>
      <c r="F151" s="68"/>
      <c r="G151" s="68"/>
      <c r="H151" s="68"/>
      <c r="I151" s="68"/>
      <c r="J151" s="82" t="s">
        <v>137</v>
      </c>
      <c r="K151" s="83"/>
      <c r="L151" s="97">
        <v>650</v>
      </c>
      <c r="M151" s="33">
        <v>0</v>
      </c>
      <c r="N151" s="33">
        <v>0</v>
      </c>
      <c r="O151" s="32">
        <v>0</v>
      </c>
      <c r="P151" s="62">
        <v>0</v>
      </c>
      <c r="Q151" s="30">
        <f>Q154+Q160+Q164+Q167+Q171+Q186</f>
        <v>9007.9</v>
      </c>
      <c r="R151" s="30">
        <f>R154+R160+R164+R167+R171+R186</f>
        <v>8398.2</v>
      </c>
      <c r="S151" s="28"/>
      <c r="T151" s="20"/>
    </row>
    <row r="152" spans="1:20" ht="15" customHeight="1">
      <c r="A152" s="122" t="s">
        <v>55</v>
      </c>
      <c r="B152" s="122"/>
      <c r="C152" s="122"/>
      <c r="D152" s="122"/>
      <c r="E152" s="122"/>
      <c r="F152" s="122"/>
      <c r="G152" s="122"/>
      <c r="H152" s="122"/>
      <c r="I152" s="122"/>
      <c r="J152" s="122"/>
      <c r="K152" s="123"/>
      <c r="L152" s="56">
        <v>650</v>
      </c>
      <c r="M152" s="57">
        <v>8</v>
      </c>
      <c r="N152" s="57">
        <v>0</v>
      </c>
      <c r="O152" s="58" t="s">
        <v>19</v>
      </c>
      <c r="P152" s="59" t="s">
        <v>18</v>
      </c>
      <c r="Q152" s="60">
        <f>Q153</f>
        <v>8305.9</v>
      </c>
      <c r="R152" s="60">
        <f>R153</f>
        <v>7691.2</v>
      </c>
      <c r="S152" s="28"/>
      <c r="T152" s="20"/>
    </row>
    <row r="153" spans="1:20" ht="15" customHeight="1">
      <c r="A153" s="118" t="s">
        <v>54</v>
      </c>
      <c r="B153" s="118"/>
      <c r="C153" s="118"/>
      <c r="D153" s="118"/>
      <c r="E153" s="118"/>
      <c r="F153" s="118"/>
      <c r="G153" s="118"/>
      <c r="H153" s="118"/>
      <c r="I153" s="118"/>
      <c r="J153" s="118"/>
      <c r="K153" s="119"/>
      <c r="L153" s="34">
        <v>650</v>
      </c>
      <c r="M153" s="33">
        <v>8</v>
      </c>
      <c r="N153" s="33">
        <v>1</v>
      </c>
      <c r="O153" s="32" t="s">
        <v>19</v>
      </c>
      <c r="P153" s="31" t="s">
        <v>18</v>
      </c>
      <c r="Q153" s="30">
        <f>Q154+Q160+Q164+Q167+Q171+Q176</f>
        <v>8305.9</v>
      </c>
      <c r="R153" s="30">
        <f>R154+R160+R164+R167+R171+R176</f>
        <v>7691.2</v>
      </c>
      <c r="S153" s="28"/>
      <c r="T153" s="20"/>
    </row>
    <row r="154" spans="1:20" ht="76.5" customHeight="1">
      <c r="A154" s="118" t="s">
        <v>17</v>
      </c>
      <c r="B154" s="118"/>
      <c r="C154" s="118"/>
      <c r="D154" s="118"/>
      <c r="E154" s="118"/>
      <c r="F154" s="118"/>
      <c r="G154" s="118"/>
      <c r="H154" s="118"/>
      <c r="I154" s="118"/>
      <c r="J154" s="118"/>
      <c r="K154" s="119"/>
      <c r="L154" s="34">
        <v>650</v>
      </c>
      <c r="M154" s="33">
        <v>8</v>
      </c>
      <c r="N154" s="33">
        <v>1</v>
      </c>
      <c r="O154" s="32">
        <v>510000590</v>
      </c>
      <c r="P154" s="31" t="s">
        <v>16</v>
      </c>
      <c r="Q154" s="30">
        <f>Q155</f>
        <v>6010</v>
      </c>
      <c r="R154" s="30">
        <f>R155</f>
        <v>6046.2</v>
      </c>
      <c r="S154" s="28"/>
      <c r="T154" s="20"/>
    </row>
    <row r="155" spans="1:20" ht="27.75" customHeight="1">
      <c r="A155" s="118" t="s">
        <v>15</v>
      </c>
      <c r="B155" s="118"/>
      <c r="C155" s="118"/>
      <c r="D155" s="118"/>
      <c r="E155" s="118"/>
      <c r="F155" s="118"/>
      <c r="G155" s="118"/>
      <c r="H155" s="118"/>
      <c r="I155" s="118"/>
      <c r="J155" s="118"/>
      <c r="K155" s="119"/>
      <c r="L155" s="34">
        <v>650</v>
      </c>
      <c r="M155" s="33">
        <v>8</v>
      </c>
      <c r="N155" s="33">
        <v>1</v>
      </c>
      <c r="O155" s="32">
        <v>510000590</v>
      </c>
      <c r="P155" s="31" t="s">
        <v>14</v>
      </c>
      <c r="Q155" s="30">
        <f>SUM(Q156:Q159)</f>
        <v>6010</v>
      </c>
      <c r="R155" s="30">
        <f>SUM(R156:R159)</f>
        <v>6046.2</v>
      </c>
      <c r="S155" s="28"/>
      <c r="T155" s="20"/>
    </row>
    <row r="156" spans="1:20" ht="26.25" customHeight="1">
      <c r="A156" s="118" t="s">
        <v>13</v>
      </c>
      <c r="B156" s="118"/>
      <c r="C156" s="118"/>
      <c r="D156" s="118"/>
      <c r="E156" s="118"/>
      <c r="F156" s="118"/>
      <c r="G156" s="118"/>
      <c r="H156" s="118"/>
      <c r="I156" s="118"/>
      <c r="J156" s="118"/>
      <c r="K156" s="119"/>
      <c r="L156" s="34">
        <v>650</v>
      </c>
      <c r="M156" s="33">
        <v>8</v>
      </c>
      <c r="N156" s="33">
        <v>1</v>
      </c>
      <c r="O156" s="32">
        <v>510000590</v>
      </c>
      <c r="P156" s="31" t="s">
        <v>12</v>
      </c>
      <c r="Q156" s="30">
        <v>4600</v>
      </c>
      <c r="R156" s="30">
        <v>4600</v>
      </c>
      <c r="S156" s="28"/>
      <c r="T156" s="20"/>
    </row>
    <row r="157" spans="1:20" ht="41.25" customHeight="1">
      <c r="A157" s="118" t="s">
        <v>11</v>
      </c>
      <c r="B157" s="118"/>
      <c r="C157" s="118"/>
      <c r="D157" s="118"/>
      <c r="E157" s="118"/>
      <c r="F157" s="118"/>
      <c r="G157" s="118"/>
      <c r="H157" s="118"/>
      <c r="I157" s="118"/>
      <c r="J157" s="118"/>
      <c r="K157" s="119"/>
      <c r="L157" s="34">
        <v>650</v>
      </c>
      <c r="M157" s="33">
        <v>8</v>
      </c>
      <c r="N157" s="33">
        <v>1</v>
      </c>
      <c r="O157" s="32">
        <v>510000590</v>
      </c>
      <c r="P157" s="31" t="s">
        <v>10</v>
      </c>
      <c r="Q157" s="30">
        <v>20</v>
      </c>
      <c r="R157" s="30">
        <v>56.2</v>
      </c>
      <c r="S157" s="28"/>
      <c r="T157" s="20"/>
    </row>
    <row r="158" spans="1:20" ht="60.75" customHeight="1">
      <c r="A158" s="118" t="s">
        <v>53</v>
      </c>
      <c r="B158" s="118"/>
      <c r="C158" s="118"/>
      <c r="D158" s="118"/>
      <c r="E158" s="118"/>
      <c r="F158" s="118"/>
      <c r="G158" s="118"/>
      <c r="H158" s="118"/>
      <c r="I158" s="118"/>
      <c r="J158" s="118"/>
      <c r="K158" s="119"/>
      <c r="L158" s="34">
        <v>650</v>
      </c>
      <c r="M158" s="33">
        <v>8</v>
      </c>
      <c r="N158" s="33">
        <v>1</v>
      </c>
      <c r="O158" s="32">
        <v>510000590</v>
      </c>
      <c r="P158" s="31" t="s">
        <v>52</v>
      </c>
      <c r="Q158" s="30">
        <v>0</v>
      </c>
      <c r="R158" s="30">
        <v>0</v>
      </c>
      <c r="S158" s="28"/>
      <c r="T158" s="20"/>
    </row>
    <row r="159" spans="1:20" ht="54.75" customHeight="1">
      <c r="A159" s="118" t="s">
        <v>9</v>
      </c>
      <c r="B159" s="118"/>
      <c r="C159" s="118"/>
      <c r="D159" s="118"/>
      <c r="E159" s="118"/>
      <c r="F159" s="118"/>
      <c r="G159" s="118"/>
      <c r="H159" s="118"/>
      <c r="I159" s="118"/>
      <c r="J159" s="118"/>
      <c r="K159" s="119"/>
      <c r="L159" s="34">
        <v>650</v>
      </c>
      <c r="M159" s="33">
        <v>8</v>
      </c>
      <c r="N159" s="33">
        <v>1</v>
      </c>
      <c r="O159" s="32">
        <v>510000590</v>
      </c>
      <c r="P159" s="31" t="s">
        <v>8</v>
      </c>
      <c r="Q159" s="30">
        <v>1390</v>
      </c>
      <c r="R159" s="30">
        <v>1390</v>
      </c>
      <c r="S159" s="28"/>
      <c r="T159" s="20"/>
    </row>
    <row r="160" spans="1:20" ht="37.5" customHeight="1">
      <c r="A160" s="118" t="s">
        <v>7</v>
      </c>
      <c r="B160" s="118"/>
      <c r="C160" s="118"/>
      <c r="D160" s="118"/>
      <c r="E160" s="118"/>
      <c r="F160" s="118"/>
      <c r="G160" s="118"/>
      <c r="H160" s="118"/>
      <c r="I160" s="118"/>
      <c r="J160" s="118"/>
      <c r="K160" s="119"/>
      <c r="L160" s="34">
        <v>650</v>
      </c>
      <c r="M160" s="33">
        <v>8</v>
      </c>
      <c r="N160" s="33">
        <v>1</v>
      </c>
      <c r="O160" s="32">
        <v>510000590</v>
      </c>
      <c r="P160" s="31" t="s">
        <v>6</v>
      </c>
      <c r="Q160" s="30">
        <f>Q161</f>
        <v>1925.9</v>
      </c>
      <c r="R160" s="30">
        <f>R161</f>
        <v>1275</v>
      </c>
      <c r="S160" s="28"/>
      <c r="T160" s="20"/>
    </row>
    <row r="161" spans="1:20" ht="39" customHeight="1">
      <c r="A161" s="118" t="s">
        <v>5</v>
      </c>
      <c r="B161" s="118"/>
      <c r="C161" s="118"/>
      <c r="D161" s="118"/>
      <c r="E161" s="118"/>
      <c r="F161" s="118"/>
      <c r="G161" s="118"/>
      <c r="H161" s="118"/>
      <c r="I161" s="118"/>
      <c r="J161" s="118"/>
      <c r="K161" s="119"/>
      <c r="L161" s="34">
        <v>650</v>
      </c>
      <c r="M161" s="33">
        <v>8</v>
      </c>
      <c r="N161" s="33">
        <v>1</v>
      </c>
      <c r="O161" s="32">
        <v>510000590</v>
      </c>
      <c r="P161" s="31" t="s">
        <v>4</v>
      </c>
      <c r="Q161" s="30">
        <f>SUM(Q162:Q163)</f>
        <v>1925.9</v>
      </c>
      <c r="R161" s="30">
        <f>SUM(R162:R163)</f>
        <v>1275</v>
      </c>
      <c r="S161" s="28"/>
      <c r="T161" s="20"/>
    </row>
    <row r="162" spans="1:20" ht="32.25" customHeight="1">
      <c r="A162" s="118" t="s">
        <v>51</v>
      </c>
      <c r="B162" s="118"/>
      <c r="C162" s="118"/>
      <c r="D162" s="118"/>
      <c r="E162" s="118"/>
      <c r="F162" s="118"/>
      <c r="G162" s="118"/>
      <c r="H162" s="118"/>
      <c r="I162" s="118"/>
      <c r="J162" s="118"/>
      <c r="K162" s="119"/>
      <c r="L162" s="34">
        <v>650</v>
      </c>
      <c r="M162" s="33">
        <v>8</v>
      </c>
      <c r="N162" s="33">
        <v>1</v>
      </c>
      <c r="O162" s="32">
        <v>510000590</v>
      </c>
      <c r="P162" s="31" t="s">
        <v>50</v>
      </c>
      <c r="Q162" s="30">
        <v>80</v>
      </c>
      <c r="R162" s="30">
        <v>80</v>
      </c>
      <c r="S162" s="28"/>
      <c r="T162" s="20"/>
    </row>
    <row r="163" spans="1:20" ht="32.25" customHeight="1">
      <c r="A163" s="118" t="s">
        <v>3</v>
      </c>
      <c r="B163" s="118"/>
      <c r="C163" s="118"/>
      <c r="D163" s="118"/>
      <c r="E163" s="118"/>
      <c r="F163" s="118"/>
      <c r="G163" s="118"/>
      <c r="H163" s="118"/>
      <c r="I163" s="118"/>
      <c r="J163" s="118"/>
      <c r="K163" s="119"/>
      <c r="L163" s="34">
        <v>650</v>
      </c>
      <c r="M163" s="33">
        <v>8</v>
      </c>
      <c r="N163" s="33">
        <v>1</v>
      </c>
      <c r="O163" s="32">
        <v>510000590</v>
      </c>
      <c r="P163" s="31" t="s">
        <v>1</v>
      </c>
      <c r="Q163" s="30">
        <v>1845.9</v>
      </c>
      <c r="R163" s="30">
        <v>1195</v>
      </c>
      <c r="S163" s="28"/>
      <c r="T163" s="20"/>
    </row>
    <row r="164" spans="1:20" ht="32.25" customHeight="1">
      <c r="A164" s="68"/>
      <c r="B164" s="68"/>
      <c r="C164" s="68"/>
      <c r="D164" s="68"/>
      <c r="E164" s="68"/>
      <c r="F164" s="68"/>
      <c r="G164" s="68"/>
      <c r="H164" s="68"/>
      <c r="I164" s="68"/>
      <c r="J164" s="63" t="s">
        <v>134</v>
      </c>
      <c r="K164" s="69"/>
      <c r="L164" s="34">
        <v>650</v>
      </c>
      <c r="M164" s="33">
        <v>8</v>
      </c>
      <c r="N164" s="33">
        <v>1</v>
      </c>
      <c r="O164" s="32">
        <v>510000590</v>
      </c>
      <c r="P164" s="62">
        <v>300</v>
      </c>
      <c r="Q164" s="30">
        <f>Q165</f>
        <v>0</v>
      </c>
      <c r="R164" s="30">
        <f>R165</f>
        <v>0</v>
      </c>
      <c r="S164" s="28"/>
      <c r="T164" s="20"/>
    </row>
    <row r="165" spans="1:20" ht="32.25" customHeight="1">
      <c r="A165" s="68"/>
      <c r="B165" s="68"/>
      <c r="C165" s="68"/>
      <c r="D165" s="68"/>
      <c r="E165" s="68"/>
      <c r="F165" s="68"/>
      <c r="G165" s="68"/>
      <c r="H165" s="68"/>
      <c r="I165" s="68"/>
      <c r="J165" s="73" t="s">
        <v>135</v>
      </c>
      <c r="K165" s="69"/>
      <c r="L165" s="34">
        <v>650</v>
      </c>
      <c r="M165" s="33">
        <v>8</v>
      </c>
      <c r="N165" s="33">
        <v>1</v>
      </c>
      <c r="O165" s="32">
        <v>510000590</v>
      </c>
      <c r="P165" s="62">
        <v>320</v>
      </c>
      <c r="Q165" s="30">
        <f>Q166</f>
        <v>0</v>
      </c>
      <c r="R165" s="30">
        <f>R166</f>
        <v>0</v>
      </c>
      <c r="S165" s="28"/>
      <c r="T165" s="20"/>
    </row>
    <row r="166" spans="1:20" ht="37.5" customHeight="1">
      <c r="A166" s="68"/>
      <c r="B166" s="68"/>
      <c r="C166" s="68"/>
      <c r="D166" s="68"/>
      <c r="E166" s="68"/>
      <c r="F166" s="68"/>
      <c r="G166" s="68"/>
      <c r="H166" s="68"/>
      <c r="I166" s="68"/>
      <c r="J166" s="72" t="s">
        <v>136</v>
      </c>
      <c r="K166" s="69"/>
      <c r="L166" s="34">
        <v>650</v>
      </c>
      <c r="M166" s="33">
        <v>8</v>
      </c>
      <c r="N166" s="33">
        <v>1</v>
      </c>
      <c r="O166" s="32">
        <v>510000590</v>
      </c>
      <c r="P166" s="62">
        <v>321</v>
      </c>
      <c r="Q166" s="30">
        <v>0</v>
      </c>
      <c r="R166" s="30">
        <v>0</v>
      </c>
      <c r="S166" s="28"/>
      <c r="T166" s="20"/>
    </row>
    <row r="167" spans="1:20" ht="15" customHeight="1">
      <c r="A167" s="118" t="s">
        <v>49</v>
      </c>
      <c r="B167" s="118"/>
      <c r="C167" s="118"/>
      <c r="D167" s="118"/>
      <c r="E167" s="118"/>
      <c r="F167" s="118"/>
      <c r="G167" s="118"/>
      <c r="H167" s="118"/>
      <c r="I167" s="118"/>
      <c r="J167" s="118"/>
      <c r="K167" s="119"/>
      <c r="L167" s="34">
        <v>650</v>
      </c>
      <c r="M167" s="33">
        <v>8</v>
      </c>
      <c r="N167" s="33">
        <v>1</v>
      </c>
      <c r="O167" s="32">
        <v>510000590</v>
      </c>
      <c r="P167" s="31" t="s">
        <v>48</v>
      </c>
      <c r="Q167" s="30">
        <f>Q168</f>
        <v>370</v>
      </c>
      <c r="R167" s="30">
        <f>R168</f>
        <v>370</v>
      </c>
      <c r="S167" s="28"/>
      <c r="T167" s="20"/>
    </row>
    <row r="168" spans="1:20" ht="15" customHeight="1">
      <c r="A168" s="118" t="s">
        <v>47</v>
      </c>
      <c r="B168" s="118"/>
      <c r="C168" s="118"/>
      <c r="D168" s="118"/>
      <c r="E168" s="118"/>
      <c r="F168" s="118"/>
      <c r="G168" s="118"/>
      <c r="H168" s="118"/>
      <c r="I168" s="118"/>
      <c r="J168" s="118"/>
      <c r="K168" s="119"/>
      <c r="L168" s="34">
        <v>650</v>
      </c>
      <c r="M168" s="33">
        <v>8</v>
      </c>
      <c r="N168" s="33">
        <v>1</v>
      </c>
      <c r="O168" s="32">
        <v>510000590</v>
      </c>
      <c r="P168" s="31" t="s">
        <v>46</v>
      </c>
      <c r="Q168" s="30">
        <f>SUM(Q169:Q170)</f>
        <v>370</v>
      </c>
      <c r="R168" s="30">
        <f>SUM(R169:R170)</f>
        <v>370</v>
      </c>
      <c r="S168" s="28"/>
      <c r="T168" s="20"/>
    </row>
    <row r="169" spans="1:20" ht="28.5" customHeight="1">
      <c r="A169" s="118" t="s">
        <v>45</v>
      </c>
      <c r="B169" s="118"/>
      <c r="C169" s="118"/>
      <c r="D169" s="118"/>
      <c r="E169" s="118"/>
      <c r="F169" s="118"/>
      <c r="G169" s="118"/>
      <c r="H169" s="118"/>
      <c r="I169" s="118"/>
      <c r="J169" s="118"/>
      <c r="K169" s="119"/>
      <c r="L169" s="34">
        <v>650</v>
      </c>
      <c r="M169" s="33">
        <v>8</v>
      </c>
      <c r="N169" s="33">
        <v>1</v>
      </c>
      <c r="O169" s="32">
        <v>510000590</v>
      </c>
      <c r="P169" s="31" t="s">
        <v>44</v>
      </c>
      <c r="Q169" s="30">
        <v>370</v>
      </c>
      <c r="R169" s="30">
        <v>370</v>
      </c>
      <c r="S169" s="28"/>
      <c r="T169" s="20"/>
    </row>
    <row r="170" spans="1:20" ht="15" customHeight="1">
      <c r="A170" s="118" t="s">
        <v>43</v>
      </c>
      <c r="B170" s="118"/>
      <c r="C170" s="118"/>
      <c r="D170" s="118"/>
      <c r="E170" s="118"/>
      <c r="F170" s="118"/>
      <c r="G170" s="118"/>
      <c r="H170" s="118"/>
      <c r="I170" s="118"/>
      <c r="J170" s="118"/>
      <c r="K170" s="119"/>
      <c r="L170" s="34">
        <v>650</v>
      </c>
      <c r="M170" s="33">
        <v>8</v>
      </c>
      <c r="N170" s="33">
        <v>1</v>
      </c>
      <c r="O170" s="32">
        <v>510000590</v>
      </c>
      <c r="P170" s="31" t="s">
        <v>42</v>
      </c>
      <c r="Q170" s="30">
        <v>0</v>
      </c>
      <c r="R170" s="30">
        <v>0</v>
      </c>
      <c r="S170" s="28"/>
      <c r="T170" s="20"/>
    </row>
    <row r="171" spans="1:20" ht="132" customHeight="1">
      <c r="A171" s="118" t="s">
        <v>41</v>
      </c>
      <c r="B171" s="118"/>
      <c r="C171" s="118"/>
      <c r="D171" s="118"/>
      <c r="E171" s="118"/>
      <c r="F171" s="118"/>
      <c r="G171" s="118"/>
      <c r="H171" s="118"/>
      <c r="I171" s="118"/>
      <c r="J171" s="118"/>
      <c r="K171" s="119"/>
      <c r="L171" s="34">
        <v>650</v>
      </c>
      <c r="M171" s="33">
        <v>8</v>
      </c>
      <c r="N171" s="33">
        <v>1</v>
      </c>
      <c r="O171" s="32" t="s">
        <v>40</v>
      </c>
      <c r="P171" s="31" t="s">
        <v>18</v>
      </c>
      <c r="Q171" s="30">
        <f>Q172</f>
        <v>0</v>
      </c>
      <c r="R171" s="30">
        <f>R172</f>
        <v>0</v>
      </c>
      <c r="S171" s="28"/>
      <c r="T171" s="20"/>
    </row>
    <row r="172" spans="1:21" ht="77.25" customHeight="1">
      <c r="A172" s="118" t="s">
        <v>17</v>
      </c>
      <c r="B172" s="118"/>
      <c r="C172" s="118"/>
      <c r="D172" s="118"/>
      <c r="E172" s="118"/>
      <c r="F172" s="118"/>
      <c r="G172" s="118"/>
      <c r="H172" s="118"/>
      <c r="I172" s="118"/>
      <c r="J172" s="118"/>
      <c r="K172" s="119"/>
      <c r="L172" s="34">
        <v>650</v>
      </c>
      <c r="M172" s="33">
        <v>8</v>
      </c>
      <c r="N172" s="33">
        <v>1</v>
      </c>
      <c r="O172" s="32" t="s">
        <v>40</v>
      </c>
      <c r="P172" s="31" t="s">
        <v>16</v>
      </c>
      <c r="Q172" s="30">
        <f>Q173</f>
        <v>0</v>
      </c>
      <c r="R172" s="30">
        <f>R173</f>
        <v>0</v>
      </c>
      <c r="S172" s="28"/>
      <c r="T172" s="20"/>
      <c r="U172" s="65"/>
    </row>
    <row r="173" spans="1:20" ht="21.75" customHeight="1">
      <c r="A173" s="118" t="s">
        <v>15</v>
      </c>
      <c r="B173" s="118"/>
      <c r="C173" s="118"/>
      <c r="D173" s="118"/>
      <c r="E173" s="118"/>
      <c r="F173" s="118"/>
      <c r="G173" s="118"/>
      <c r="H173" s="118"/>
      <c r="I173" s="118"/>
      <c r="J173" s="118"/>
      <c r="K173" s="119"/>
      <c r="L173" s="34">
        <v>650</v>
      </c>
      <c r="M173" s="33">
        <v>8</v>
      </c>
      <c r="N173" s="33">
        <v>1</v>
      </c>
      <c r="O173" s="32" t="s">
        <v>40</v>
      </c>
      <c r="P173" s="31" t="s">
        <v>14</v>
      </c>
      <c r="Q173" s="30">
        <f>SUM(Q174:Q175)</f>
        <v>0</v>
      </c>
      <c r="R173" s="30">
        <f>SUM(R174:R175)</f>
        <v>0</v>
      </c>
      <c r="S173" s="28"/>
      <c r="T173" s="20"/>
    </row>
    <row r="174" spans="1:20" ht="30.75" customHeight="1">
      <c r="A174" s="118" t="s">
        <v>13</v>
      </c>
      <c r="B174" s="118"/>
      <c r="C174" s="118"/>
      <c r="D174" s="118"/>
      <c r="E174" s="118"/>
      <c r="F174" s="118"/>
      <c r="G174" s="118"/>
      <c r="H174" s="118"/>
      <c r="I174" s="118"/>
      <c r="J174" s="118"/>
      <c r="K174" s="119"/>
      <c r="L174" s="34">
        <v>650</v>
      </c>
      <c r="M174" s="33">
        <v>8</v>
      </c>
      <c r="N174" s="33">
        <v>1</v>
      </c>
      <c r="O174" s="32" t="s">
        <v>40</v>
      </c>
      <c r="P174" s="31" t="s">
        <v>12</v>
      </c>
      <c r="Q174" s="30">
        <v>0</v>
      </c>
      <c r="R174" s="30">
        <v>0</v>
      </c>
      <c r="S174" s="28"/>
      <c r="T174" s="20"/>
    </row>
    <row r="175" spans="1:20" ht="47.25" customHeight="1">
      <c r="A175" s="118" t="s">
        <v>9</v>
      </c>
      <c r="B175" s="118"/>
      <c r="C175" s="118"/>
      <c r="D175" s="118"/>
      <c r="E175" s="118"/>
      <c r="F175" s="118"/>
      <c r="G175" s="118"/>
      <c r="H175" s="118"/>
      <c r="I175" s="118"/>
      <c r="J175" s="118"/>
      <c r="K175" s="119"/>
      <c r="L175" s="34">
        <v>650</v>
      </c>
      <c r="M175" s="33">
        <v>8</v>
      </c>
      <c r="N175" s="33">
        <v>1</v>
      </c>
      <c r="O175" s="32" t="s">
        <v>40</v>
      </c>
      <c r="P175" s="31" t="s">
        <v>8</v>
      </c>
      <c r="Q175" s="30">
        <v>0</v>
      </c>
      <c r="R175" s="30">
        <v>0</v>
      </c>
      <c r="S175" s="28"/>
      <c r="T175" s="20"/>
    </row>
    <row r="176" spans="1:20" ht="82.5" customHeight="1">
      <c r="A176" s="118" t="s">
        <v>39</v>
      </c>
      <c r="B176" s="118"/>
      <c r="C176" s="118"/>
      <c r="D176" s="118"/>
      <c r="E176" s="118"/>
      <c r="F176" s="118"/>
      <c r="G176" s="118"/>
      <c r="H176" s="118"/>
      <c r="I176" s="118"/>
      <c r="J176" s="118"/>
      <c r="K176" s="119"/>
      <c r="L176" s="34">
        <v>650</v>
      </c>
      <c r="M176" s="33">
        <v>8</v>
      </c>
      <c r="N176" s="33">
        <v>1</v>
      </c>
      <c r="O176" s="32" t="s">
        <v>35</v>
      </c>
      <c r="P176" s="31" t="s">
        <v>18</v>
      </c>
      <c r="Q176" s="30">
        <f>Q177</f>
        <v>0</v>
      </c>
      <c r="R176" s="30">
        <f>R177</f>
        <v>0</v>
      </c>
      <c r="S176" s="28"/>
      <c r="T176" s="20"/>
    </row>
    <row r="177" spans="1:20" ht="15" customHeight="1">
      <c r="A177" s="118" t="s">
        <v>38</v>
      </c>
      <c r="B177" s="118"/>
      <c r="C177" s="118"/>
      <c r="D177" s="118"/>
      <c r="E177" s="118"/>
      <c r="F177" s="118"/>
      <c r="G177" s="118"/>
      <c r="H177" s="118"/>
      <c r="I177" s="118"/>
      <c r="J177" s="118"/>
      <c r="K177" s="119"/>
      <c r="L177" s="34">
        <v>650</v>
      </c>
      <c r="M177" s="33">
        <v>8</v>
      </c>
      <c r="N177" s="33">
        <v>1</v>
      </c>
      <c r="O177" s="32" t="s">
        <v>35</v>
      </c>
      <c r="P177" s="31" t="s">
        <v>37</v>
      </c>
      <c r="Q177" s="30">
        <f>Q178</f>
        <v>0</v>
      </c>
      <c r="R177" s="30">
        <f>R178</f>
        <v>0</v>
      </c>
      <c r="S177" s="28"/>
      <c r="T177" s="20"/>
    </row>
    <row r="178" spans="1:20" ht="15" customHeight="1">
      <c r="A178" s="118" t="s">
        <v>36</v>
      </c>
      <c r="B178" s="118"/>
      <c r="C178" s="118"/>
      <c r="D178" s="118"/>
      <c r="E178" s="118"/>
      <c r="F178" s="118"/>
      <c r="G178" s="118"/>
      <c r="H178" s="118"/>
      <c r="I178" s="118"/>
      <c r="J178" s="118"/>
      <c r="K178" s="119"/>
      <c r="L178" s="34">
        <v>650</v>
      </c>
      <c r="M178" s="33">
        <v>8</v>
      </c>
      <c r="N178" s="33">
        <v>1</v>
      </c>
      <c r="O178" s="32" t="s">
        <v>35</v>
      </c>
      <c r="P178" s="31" t="s">
        <v>34</v>
      </c>
      <c r="Q178" s="30">
        <v>0</v>
      </c>
      <c r="R178" s="30">
        <v>0</v>
      </c>
      <c r="S178" s="28"/>
      <c r="T178" s="20"/>
    </row>
    <row r="179" spans="1:20" ht="15" customHeight="1">
      <c r="A179" s="122" t="s">
        <v>33</v>
      </c>
      <c r="B179" s="122"/>
      <c r="C179" s="122"/>
      <c r="D179" s="122"/>
      <c r="E179" s="122"/>
      <c r="F179" s="122"/>
      <c r="G179" s="122"/>
      <c r="H179" s="122"/>
      <c r="I179" s="122"/>
      <c r="J179" s="122"/>
      <c r="K179" s="123"/>
      <c r="L179" s="56">
        <v>650</v>
      </c>
      <c r="M179" s="57">
        <v>10</v>
      </c>
      <c r="N179" s="57">
        <v>0</v>
      </c>
      <c r="O179" s="58" t="s">
        <v>19</v>
      </c>
      <c r="P179" s="59" t="s">
        <v>18</v>
      </c>
      <c r="Q179" s="60">
        <f aca="true" t="shared" si="13" ref="Q179:R184">Q180</f>
        <v>120</v>
      </c>
      <c r="R179" s="60">
        <f t="shared" si="13"/>
        <v>120</v>
      </c>
      <c r="S179" s="28"/>
      <c r="T179" s="20"/>
    </row>
    <row r="180" spans="1:20" ht="15" customHeight="1">
      <c r="A180" s="118" t="s">
        <v>32</v>
      </c>
      <c r="B180" s="118"/>
      <c r="C180" s="118"/>
      <c r="D180" s="118"/>
      <c r="E180" s="118"/>
      <c r="F180" s="118"/>
      <c r="G180" s="118"/>
      <c r="H180" s="118"/>
      <c r="I180" s="118"/>
      <c r="J180" s="118"/>
      <c r="K180" s="119"/>
      <c r="L180" s="34">
        <v>650</v>
      </c>
      <c r="M180" s="33">
        <v>10</v>
      </c>
      <c r="N180" s="33">
        <v>1</v>
      </c>
      <c r="O180" s="32" t="s">
        <v>19</v>
      </c>
      <c r="P180" s="31" t="s">
        <v>18</v>
      </c>
      <c r="Q180" s="30">
        <f t="shared" si="13"/>
        <v>120</v>
      </c>
      <c r="R180" s="30">
        <f t="shared" si="13"/>
        <v>120</v>
      </c>
      <c r="S180" s="28"/>
      <c r="T180" s="20"/>
    </row>
    <row r="181" spans="1:20" ht="15" customHeight="1">
      <c r="A181" s="118" t="s">
        <v>31</v>
      </c>
      <c r="B181" s="118"/>
      <c r="C181" s="118"/>
      <c r="D181" s="118"/>
      <c r="E181" s="118"/>
      <c r="F181" s="118"/>
      <c r="G181" s="118"/>
      <c r="H181" s="118"/>
      <c r="I181" s="118"/>
      <c r="J181" s="118"/>
      <c r="K181" s="119"/>
      <c r="L181" s="34">
        <v>650</v>
      </c>
      <c r="M181" s="33">
        <v>10</v>
      </c>
      <c r="N181" s="33">
        <v>1</v>
      </c>
      <c r="O181" s="32" t="s">
        <v>30</v>
      </c>
      <c r="P181" s="31" t="s">
        <v>18</v>
      </c>
      <c r="Q181" s="30">
        <f t="shared" si="13"/>
        <v>120</v>
      </c>
      <c r="R181" s="30">
        <f t="shared" si="13"/>
        <v>120</v>
      </c>
      <c r="S181" s="28"/>
      <c r="T181" s="20"/>
    </row>
    <row r="182" spans="1:20" ht="15" customHeight="1">
      <c r="A182" s="118" t="s">
        <v>29</v>
      </c>
      <c r="B182" s="118"/>
      <c r="C182" s="118"/>
      <c r="D182" s="118"/>
      <c r="E182" s="118"/>
      <c r="F182" s="118"/>
      <c r="G182" s="118"/>
      <c r="H182" s="118"/>
      <c r="I182" s="118"/>
      <c r="J182" s="118"/>
      <c r="K182" s="119"/>
      <c r="L182" s="34">
        <v>650</v>
      </c>
      <c r="M182" s="33">
        <v>10</v>
      </c>
      <c r="N182" s="33">
        <v>1</v>
      </c>
      <c r="O182" s="32" t="s">
        <v>23</v>
      </c>
      <c r="P182" s="31" t="s">
        <v>18</v>
      </c>
      <c r="Q182" s="30">
        <f t="shared" si="13"/>
        <v>120</v>
      </c>
      <c r="R182" s="30">
        <f t="shared" si="13"/>
        <v>120</v>
      </c>
      <c r="S182" s="28"/>
      <c r="T182" s="20"/>
    </row>
    <row r="183" spans="1:20" ht="21.75" customHeight="1">
      <c r="A183" s="118" t="s">
        <v>28</v>
      </c>
      <c r="B183" s="118"/>
      <c r="C183" s="118"/>
      <c r="D183" s="118"/>
      <c r="E183" s="118"/>
      <c r="F183" s="118"/>
      <c r="G183" s="118"/>
      <c r="H183" s="118"/>
      <c r="I183" s="118"/>
      <c r="J183" s="118"/>
      <c r="K183" s="119"/>
      <c r="L183" s="34">
        <v>650</v>
      </c>
      <c r="M183" s="33">
        <v>10</v>
      </c>
      <c r="N183" s="33">
        <v>1</v>
      </c>
      <c r="O183" s="32" t="s">
        <v>23</v>
      </c>
      <c r="P183" s="31" t="s">
        <v>27</v>
      </c>
      <c r="Q183" s="30">
        <f t="shared" si="13"/>
        <v>120</v>
      </c>
      <c r="R183" s="30">
        <f t="shared" si="13"/>
        <v>120</v>
      </c>
      <c r="S183" s="28"/>
      <c r="T183" s="71"/>
    </row>
    <row r="184" spans="1:20" ht="21.75" customHeight="1">
      <c r="A184" s="118" t="s">
        <v>26</v>
      </c>
      <c r="B184" s="118"/>
      <c r="C184" s="118"/>
      <c r="D184" s="118"/>
      <c r="E184" s="118"/>
      <c r="F184" s="118"/>
      <c r="G184" s="118"/>
      <c r="H184" s="118"/>
      <c r="I184" s="118"/>
      <c r="J184" s="118"/>
      <c r="K184" s="119"/>
      <c r="L184" s="34">
        <v>650</v>
      </c>
      <c r="M184" s="33">
        <v>10</v>
      </c>
      <c r="N184" s="33">
        <v>1</v>
      </c>
      <c r="O184" s="32" t="s">
        <v>23</v>
      </c>
      <c r="P184" s="31" t="s">
        <v>25</v>
      </c>
      <c r="Q184" s="30">
        <f t="shared" si="13"/>
        <v>120</v>
      </c>
      <c r="R184" s="30">
        <f t="shared" si="13"/>
        <v>120</v>
      </c>
      <c r="S184" s="28"/>
      <c r="T184" s="20"/>
    </row>
    <row r="185" spans="1:20" ht="21.75" customHeight="1">
      <c r="A185" s="118" t="s">
        <v>24</v>
      </c>
      <c r="B185" s="118"/>
      <c r="C185" s="118"/>
      <c r="D185" s="118"/>
      <c r="E185" s="118"/>
      <c r="F185" s="118"/>
      <c r="G185" s="118"/>
      <c r="H185" s="118"/>
      <c r="I185" s="118"/>
      <c r="J185" s="118"/>
      <c r="K185" s="119"/>
      <c r="L185" s="34">
        <v>650</v>
      </c>
      <c r="M185" s="33">
        <v>10</v>
      </c>
      <c r="N185" s="33">
        <v>1</v>
      </c>
      <c r="O185" s="32" t="s">
        <v>23</v>
      </c>
      <c r="P185" s="31" t="s">
        <v>22</v>
      </c>
      <c r="Q185" s="30">
        <v>120</v>
      </c>
      <c r="R185" s="30">
        <v>120</v>
      </c>
      <c r="S185" s="28"/>
      <c r="T185" s="20"/>
    </row>
    <row r="186" spans="1:20" ht="15" customHeight="1">
      <c r="A186" s="122" t="s">
        <v>21</v>
      </c>
      <c r="B186" s="122"/>
      <c r="C186" s="122"/>
      <c r="D186" s="122"/>
      <c r="E186" s="122"/>
      <c r="F186" s="122"/>
      <c r="G186" s="122"/>
      <c r="H186" s="122"/>
      <c r="I186" s="122"/>
      <c r="J186" s="122"/>
      <c r="K186" s="123"/>
      <c r="L186" s="56">
        <v>650</v>
      </c>
      <c r="M186" s="57">
        <v>11</v>
      </c>
      <c r="N186" s="57">
        <v>0</v>
      </c>
      <c r="O186" s="58" t="s">
        <v>19</v>
      </c>
      <c r="P186" s="59" t="s">
        <v>18</v>
      </c>
      <c r="Q186" s="60">
        <f>Q187</f>
        <v>702</v>
      </c>
      <c r="R186" s="60">
        <f>R187</f>
        <v>707</v>
      </c>
      <c r="S186" s="28"/>
      <c r="T186" s="20"/>
    </row>
    <row r="187" spans="1:20" ht="15" customHeight="1">
      <c r="A187" s="118" t="s">
        <v>20</v>
      </c>
      <c r="B187" s="118"/>
      <c r="C187" s="118"/>
      <c r="D187" s="118"/>
      <c r="E187" s="118"/>
      <c r="F187" s="118"/>
      <c r="G187" s="118"/>
      <c r="H187" s="118"/>
      <c r="I187" s="118"/>
      <c r="J187" s="118"/>
      <c r="K187" s="119"/>
      <c r="L187" s="34">
        <v>650</v>
      </c>
      <c r="M187" s="33">
        <v>11</v>
      </c>
      <c r="N187" s="33">
        <v>1</v>
      </c>
      <c r="O187" s="32" t="s">
        <v>19</v>
      </c>
      <c r="P187" s="31" t="s">
        <v>18</v>
      </c>
      <c r="Q187" s="30">
        <f>Q188+Q193</f>
        <v>702</v>
      </c>
      <c r="R187" s="30">
        <f>R188+R193</f>
        <v>707</v>
      </c>
      <c r="S187" s="28"/>
      <c r="T187" s="20"/>
    </row>
    <row r="188" spans="1:20" ht="76.5" customHeight="1">
      <c r="A188" s="118" t="s">
        <v>17</v>
      </c>
      <c r="B188" s="118"/>
      <c r="C188" s="118"/>
      <c r="D188" s="118"/>
      <c r="E188" s="118"/>
      <c r="F188" s="118"/>
      <c r="G188" s="118"/>
      <c r="H188" s="118"/>
      <c r="I188" s="118"/>
      <c r="J188" s="118"/>
      <c r="K188" s="119"/>
      <c r="L188" s="34">
        <v>650</v>
      </c>
      <c r="M188" s="33">
        <v>11</v>
      </c>
      <c r="N188" s="33">
        <v>1</v>
      </c>
      <c r="O188" s="32">
        <v>520000590</v>
      </c>
      <c r="P188" s="31" t="s">
        <v>16</v>
      </c>
      <c r="Q188" s="30">
        <f>Q189</f>
        <v>702</v>
      </c>
      <c r="R188" s="30">
        <f>R189</f>
        <v>707</v>
      </c>
      <c r="S188" s="28"/>
      <c r="T188" s="20"/>
    </row>
    <row r="189" spans="1:20" ht="21.75" customHeight="1">
      <c r="A189" s="118" t="s">
        <v>15</v>
      </c>
      <c r="B189" s="118"/>
      <c r="C189" s="118"/>
      <c r="D189" s="118"/>
      <c r="E189" s="118"/>
      <c r="F189" s="118"/>
      <c r="G189" s="118"/>
      <c r="H189" s="118"/>
      <c r="I189" s="118"/>
      <c r="J189" s="118"/>
      <c r="K189" s="119"/>
      <c r="L189" s="34">
        <v>650</v>
      </c>
      <c r="M189" s="33">
        <v>11</v>
      </c>
      <c r="N189" s="33">
        <v>1</v>
      </c>
      <c r="O189" s="32">
        <v>520000590</v>
      </c>
      <c r="P189" s="31" t="s">
        <v>14</v>
      </c>
      <c r="Q189" s="30">
        <f>SUM(Q190:Q192)</f>
        <v>702</v>
      </c>
      <c r="R189" s="30">
        <f>SUM(R190:R192)</f>
        <v>707</v>
      </c>
      <c r="S189" s="28"/>
      <c r="T189" s="20"/>
    </row>
    <row r="190" spans="1:20" ht="32.25" customHeight="1">
      <c r="A190" s="118" t="s">
        <v>13</v>
      </c>
      <c r="B190" s="118"/>
      <c r="C190" s="118"/>
      <c r="D190" s="118"/>
      <c r="E190" s="118"/>
      <c r="F190" s="118"/>
      <c r="G190" s="118"/>
      <c r="H190" s="118"/>
      <c r="I190" s="118"/>
      <c r="J190" s="118"/>
      <c r="K190" s="119"/>
      <c r="L190" s="34">
        <v>650</v>
      </c>
      <c r="M190" s="33">
        <v>11</v>
      </c>
      <c r="N190" s="33">
        <v>1</v>
      </c>
      <c r="O190" s="32">
        <v>520000590</v>
      </c>
      <c r="P190" s="31" t="s">
        <v>12</v>
      </c>
      <c r="Q190" s="30">
        <v>535</v>
      </c>
      <c r="R190" s="30">
        <v>535</v>
      </c>
      <c r="S190" s="28"/>
      <c r="T190" s="20"/>
    </row>
    <row r="191" spans="1:20" ht="37.5" customHeight="1">
      <c r="A191" s="118" t="s">
        <v>11</v>
      </c>
      <c r="B191" s="118"/>
      <c r="C191" s="118"/>
      <c r="D191" s="118"/>
      <c r="E191" s="118"/>
      <c r="F191" s="118"/>
      <c r="G191" s="118"/>
      <c r="H191" s="118"/>
      <c r="I191" s="118"/>
      <c r="J191" s="118"/>
      <c r="K191" s="119"/>
      <c r="L191" s="34">
        <v>650</v>
      </c>
      <c r="M191" s="33">
        <v>11</v>
      </c>
      <c r="N191" s="33">
        <v>1</v>
      </c>
      <c r="O191" s="32">
        <v>520000590</v>
      </c>
      <c r="P191" s="31" t="s">
        <v>10</v>
      </c>
      <c r="Q191" s="30">
        <v>5</v>
      </c>
      <c r="R191" s="30">
        <v>10</v>
      </c>
      <c r="S191" s="28"/>
      <c r="T191" s="20"/>
    </row>
    <row r="192" spans="1:20" ht="52.5" customHeight="1">
      <c r="A192" s="118" t="s">
        <v>9</v>
      </c>
      <c r="B192" s="118"/>
      <c r="C192" s="118"/>
      <c r="D192" s="118"/>
      <c r="E192" s="118"/>
      <c r="F192" s="118"/>
      <c r="G192" s="118"/>
      <c r="H192" s="118"/>
      <c r="I192" s="118"/>
      <c r="J192" s="118"/>
      <c r="K192" s="119"/>
      <c r="L192" s="34">
        <v>650</v>
      </c>
      <c r="M192" s="33">
        <v>11</v>
      </c>
      <c r="N192" s="33">
        <v>1</v>
      </c>
      <c r="O192" s="32">
        <v>520000590</v>
      </c>
      <c r="P192" s="31" t="s">
        <v>8</v>
      </c>
      <c r="Q192" s="30">
        <v>162</v>
      </c>
      <c r="R192" s="30">
        <v>162</v>
      </c>
      <c r="S192" s="28"/>
      <c r="T192" s="20"/>
    </row>
    <row r="193" spans="1:20" ht="37.5" customHeight="1">
      <c r="A193" s="118" t="s">
        <v>7</v>
      </c>
      <c r="B193" s="118"/>
      <c r="C193" s="118"/>
      <c r="D193" s="118"/>
      <c r="E193" s="118"/>
      <c r="F193" s="118"/>
      <c r="G193" s="118"/>
      <c r="H193" s="118"/>
      <c r="I193" s="118"/>
      <c r="J193" s="118"/>
      <c r="K193" s="119"/>
      <c r="L193" s="34">
        <v>650</v>
      </c>
      <c r="M193" s="33">
        <v>11</v>
      </c>
      <c r="N193" s="33">
        <v>1</v>
      </c>
      <c r="O193" s="32">
        <v>520000590</v>
      </c>
      <c r="P193" s="31" t="s">
        <v>6</v>
      </c>
      <c r="Q193" s="30">
        <f>SUM(Q194:Q195)</f>
        <v>0</v>
      </c>
      <c r="R193" s="30">
        <f>SUM(R194:R195)</f>
        <v>0</v>
      </c>
      <c r="S193" s="28"/>
      <c r="T193" s="20"/>
    </row>
    <row r="194" spans="1:20" ht="41.25" customHeight="1">
      <c r="A194" s="118" t="s">
        <v>5</v>
      </c>
      <c r="B194" s="118"/>
      <c r="C194" s="118"/>
      <c r="D194" s="118"/>
      <c r="E194" s="118"/>
      <c r="F194" s="118"/>
      <c r="G194" s="118"/>
      <c r="H194" s="118"/>
      <c r="I194" s="118"/>
      <c r="J194" s="118"/>
      <c r="K194" s="119"/>
      <c r="L194" s="34">
        <v>650</v>
      </c>
      <c r="M194" s="33">
        <v>11</v>
      </c>
      <c r="N194" s="33">
        <v>1</v>
      </c>
      <c r="O194" s="32">
        <v>520000590</v>
      </c>
      <c r="P194" s="31" t="s">
        <v>4</v>
      </c>
      <c r="Q194" s="30">
        <v>0</v>
      </c>
      <c r="R194" s="30">
        <v>0</v>
      </c>
      <c r="S194" s="28"/>
      <c r="T194" s="20"/>
    </row>
    <row r="195" spans="1:20" ht="42" customHeight="1" thickBot="1">
      <c r="A195" s="141" t="s">
        <v>3</v>
      </c>
      <c r="B195" s="141"/>
      <c r="C195" s="141"/>
      <c r="D195" s="141"/>
      <c r="E195" s="141"/>
      <c r="F195" s="141"/>
      <c r="G195" s="141"/>
      <c r="H195" s="141"/>
      <c r="I195" s="141"/>
      <c r="J195" s="141"/>
      <c r="K195" s="142"/>
      <c r="L195" s="27">
        <v>650</v>
      </c>
      <c r="M195" s="26">
        <v>11</v>
      </c>
      <c r="N195" s="26">
        <v>1</v>
      </c>
      <c r="O195" s="25">
        <v>520000590</v>
      </c>
      <c r="P195" s="24" t="s">
        <v>1</v>
      </c>
      <c r="Q195" s="23">
        <v>0</v>
      </c>
      <c r="R195" s="23">
        <v>0</v>
      </c>
      <c r="S195" s="21"/>
      <c r="T195" s="20"/>
    </row>
    <row r="196" spans="1:20" ht="409.6" customHeight="1" hidden="1">
      <c r="A196" s="19"/>
      <c r="B196" s="19"/>
      <c r="C196" s="16"/>
      <c r="D196" s="16"/>
      <c r="E196" s="16"/>
      <c r="F196" s="16"/>
      <c r="G196" s="16"/>
      <c r="H196" s="16"/>
      <c r="I196" s="16"/>
      <c r="J196" s="18"/>
      <c r="K196" s="16"/>
      <c r="L196" s="17">
        <v>650</v>
      </c>
      <c r="M196" s="16">
        <v>11</v>
      </c>
      <c r="N196" s="16">
        <v>1</v>
      </c>
      <c r="O196" s="16" t="s">
        <v>2</v>
      </c>
      <c r="P196" s="16" t="s">
        <v>1</v>
      </c>
      <c r="Q196" s="15">
        <v>30642887.77</v>
      </c>
      <c r="R196" s="14">
        <v>211200</v>
      </c>
      <c r="S196" s="13"/>
      <c r="T196" s="3"/>
    </row>
    <row r="197" spans="1:20" ht="12.75" customHeight="1" thickBot="1">
      <c r="A197" s="12"/>
      <c r="B197" s="11" t="s">
        <v>0</v>
      </c>
      <c r="C197" s="9"/>
      <c r="D197" s="9"/>
      <c r="E197" s="9"/>
      <c r="F197" s="9"/>
      <c r="G197" s="9"/>
      <c r="H197" s="9"/>
      <c r="I197" s="9"/>
      <c r="J197" s="10" t="s">
        <v>0</v>
      </c>
      <c r="K197" s="9"/>
      <c r="L197" s="9"/>
      <c r="M197" s="9"/>
      <c r="N197" s="9"/>
      <c r="O197" s="9"/>
      <c r="P197" s="9"/>
      <c r="Q197" s="8">
        <f>Q11+Q54+Q66+Q105+Q123+Q145+Q152+Q186+Q179</f>
        <v>21875.1</v>
      </c>
      <c r="R197" s="8">
        <f>R11+R54+R66+R105+R123+R145+R152+R186+R179</f>
        <v>21898.6</v>
      </c>
      <c r="S197" s="7"/>
      <c r="T197" s="3"/>
    </row>
    <row r="198" spans="1:20" ht="12.75" customHeight="1">
      <c r="A198" s="6"/>
      <c r="B198" s="6"/>
      <c r="C198" s="6"/>
      <c r="D198" s="6"/>
      <c r="E198" s="6"/>
      <c r="F198" s="6"/>
      <c r="G198" s="6"/>
      <c r="H198" s="6"/>
      <c r="I198" s="4"/>
      <c r="J198" s="6"/>
      <c r="K198" s="6"/>
      <c r="L198" s="6"/>
      <c r="M198" s="6"/>
      <c r="N198" s="6"/>
      <c r="O198" s="6"/>
      <c r="P198" s="4"/>
      <c r="Q198" s="5"/>
      <c r="R198" s="4"/>
      <c r="S198" s="3"/>
      <c r="T198" s="2"/>
    </row>
    <row r="199" spans="1:20" ht="12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3"/>
      <c r="T199" s="2"/>
    </row>
  </sheetData>
  <mergeCells count="175">
    <mergeCell ref="A21:K21"/>
    <mergeCell ref="A22:K22"/>
    <mergeCell ref="A23:K23"/>
    <mergeCell ref="A16:K16"/>
    <mergeCell ref="A17:K17"/>
    <mergeCell ref="A18:K18"/>
    <mergeCell ref="A19:K19"/>
    <mergeCell ref="A20:K20"/>
    <mergeCell ref="J7:R7"/>
    <mergeCell ref="A10:K10"/>
    <mergeCell ref="A11:K11"/>
    <mergeCell ref="A13:K13"/>
    <mergeCell ref="A14:K14"/>
    <mergeCell ref="A15:K15"/>
    <mergeCell ref="A27:K27"/>
    <mergeCell ref="A28:K28"/>
    <mergeCell ref="A29:K29"/>
    <mergeCell ref="A30:K30"/>
    <mergeCell ref="A31:K31"/>
    <mergeCell ref="A32:K32"/>
    <mergeCell ref="A24:K24"/>
    <mergeCell ref="A25:K25"/>
    <mergeCell ref="A26:K26"/>
    <mergeCell ref="A39:K39"/>
    <mergeCell ref="A40:K40"/>
    <mergeCell ref="A41:K41"/>
    <mergeCell ref="A42:K42"/>
    <mergeCell ref="A43:K43"/>
    <mergeCell ref="A44:K44"/>
    <mergeCell ref="A33:K33"/>
    <mergeCell ref="A34:K34"/>
    <mergeCell ref="A35:K35"/>
    <mergeCell ref="A36:K36"/>
    <mergeCell ref="A37:K37"/>
    <mergeCell ref="A38:K38"/>
    <mergeCell ref="A55:K55"/>
    <mergeCell ref="A56:K56"/>
    <mergeCell ref="A57:K57"/>
    <mergeCell ref="A58:K58"/>
    <mergeCell ref="A59:K59"/>
    <mergeCell ref="A60:K60"/>
    <mergeCell ref="A53:K53"/>
    <mergeCell ref="A54:K54"/>
    <mergeCell ref="A45:K45"/>
    <mergeCell ref="A46:K46"/>
    <mergeCell ref="A49:K49"/>
    <mergeCell ref="A50:K50"/>
    <mergeCell ref="A51:K51"/>
    <mergeCell ref="A52:K52"/>
    <mergeCell ref="A67:K67"/>
    <mergeCell ref="A68:K68"/>
    <mergeCell ref="A69:K69"/>
    <mergeCell ref="A70:K70"/>
    <mergeCell ref="A71:K71"/>
    <mergeCell ref="A72:K72"/>
    <mergeCell ref="A61:K61"/>
    <mergeCell ref="A62:K62"/>
    <mergeCell ref="A63:K63"/>
    <mergeCell ref="A64:K64"/>
    <mergeCell ref="A65:K65"/>
    <mergeCell ref="A66:K66"/>
    <mergeCell ref="A79:K79"/>
    <mergeCell ref="A80:K80"/>
    <mergeCell ref="A81:K81"/>
    <mergeCell ref="A82:K82"/>
    <mergeCell ref="A83:K83"/>
    <mergeCell ref="A84:K84"/>
    <mergeCell ref="A73:K73"/>
    <mergeCell ref="A74:K74"/>
    <mergeCell ref="A75:K75"/>
    <mergeCell ref="A76:K76"/>
    <mergeCell ref="A77:K77"/>
    <mergeCell ref="A78:K78"/>
    <mergeCell ref="A91:K91"/>
    <mergeCell ref="A92:K92"/>
    <mergeCell ref="A97:K97"/>
    <mergeCell ref="A98:K98"/>
    <mergeCell ref="A99:K99"/>
    <mergeCell ref="A100:K100"/>
    <mergeCell ref="A85:K85"/>
    <mergeCell ref="A86:K86"/>
    <mergeCell ref="A87:K87"/>
    <mergeCell ref="A88:K88"/>
    <mergeCell ref="A89:K89"/>
    <mergeCell ref="A90:K90"/>
    <mergeCell ref="A106:K106"/>
    <mergeCell ref="A107:K107"/>
    <mergeCell ref="A105:K105"/>
    <mergeCell ref="A101:K101"/>
    <mergeCell ref="A102:K102"/>
    <mergeCell ref="A103:K103"/>
    <mergeCell ref="A104:K104"/>
    <mergeCell ref="A114:K114"/>
    <mergeCell ref="A115:K115"/>
    <mergeCell ref="A116:K116"/>
    <mergeCell ref="A117:K117"/>
    <mergeCell ref="A118:K118"/>
    <mergeCell ref="A119:K119"/>
    <mergeCell ref="A108:K108"/>
    <mergeCell ref="A109:K109"/>
    <mergeCell ref="A110:K110"/>
    <mergeCell ref="A111:K111"/>
    <mergeCell ref="A112:K112"/>
    <mergeCell ref="A113:K113"/>
    <mergeCell ref="A127:K127"/>
    <mergeCell ref="A128:K128"/>
    <mergeCell ref="A129:K129"/>
    <mergeCell ref="A130:K130"/>
    <mergeCell ref="A131:K131"/>
    <mergeCell ref="A132:K132"/>
    <mergeCell ref="A120:K120"/>
    <mergeCell ref="A121:K121"/>
    <mergeCell ref="A122:K122"/>
    <mergeCell ref="A123:K123"/>
    <mergeCell ref="A124:K124"/>
    <mergeCell ref="A126:K126"/>
    <mergeCell ref="A139:K139"/>
    <mergeCell ref="A140:K140"/>
    <mergeCell ref="A141:K141"/>
    <mergeCell ref="A142:K142"/>
    <mergeCell ref="A143:K143"/>
    <mergeCell ref="A144:K144"/>
    <mergeCell ref="A133:K133"/>
    <mergeCell ref="A134:K134"/>
    <mergeCell ref="A135:K135"/>
    <mergeCell ref="A136:K136"/>
    <mergeCell ref="A137:K137"/>
    <mergeCell ref="A138:K138"/>
    <mergeCell ref="A154:K154"/>
    <mergeCell ref="A155:K155"/>
    <mergeCell ref="A156:K156"/>
    <mergeCell ref="A157:K157"/>
    <mergeCell ref="A158:K158"/>
    <mergeCell ref="A159:K159"/>
    <mergeCell ref="A152:K152"/>
    <mergeCell ref="A153:K153"/>
    <mergeCell ref="A145:K145"/>
    <mergeCell ref="A146:K146"/>
    <mergeCell ref="A147:K147"/>
    <mergeCell ref="A148:K148"/>
    <mergeCell ref="A149:K149"/>
    <mergeCell ref="A150:K150"/>
    <mergeCell ref="A169:K169"/>
    <mergeCell ref="A170:K170"/>
    <mergeCell ref="A171:K171"/>
    <mergeCell ref="A172:K172"/>
    <mergeCell ref="A173:K173"/>
    <mergeCell ref="A174:K174"/>
    <mergeCell ref="A160:K160"/>
    <mergeCell ref="A161:K161"/>
    <mergeCell ref="A162:K162"/>
    <mergeCell ref="A163:K163"/>
    <mergeCell ref="A167:K167"/>
    <mergeCell ref="A168:K168"/>
    <mergeCell ref="A181:K181"/>
    <mergeCell ref="A182:K182"/>
    <mergeCell ref="A183:K183"/>
    <mergeCell ref="A184:K184"/>
    <mergeCell ref="A185:K185"/>
    <mergeCell ref="A186:K186"/>
    <mergeCell ref="A175:K175"/>
    <mergeCell ref="A176:K176"/>
    <mergeCell ref="A177:K177"/>
    <mergeCell ref="A178:K178"/>
    <mergeCell ref="A179:K179"/>
    <mergeCell ref="A180:K180"/>
    <mergeCell ref="A193:K193"/>
    <mergeCell ref="A194:K194"/>
    <mergeCell ref="A195:K195"/>
    <mergeCell ref="A187:K187"/>
    <mergeCell ref="A188:K188"/>
    <mergeCell ref="A189:K189"/>
    <mergeCell ref="A190:K190"/>
    <mergeCell ref="A191:K191"/>
    <mergeCell ref="A192:K192"/>
  </mergeCells>
  <printOptions/>
  <pageMargins left="0.984251968503937" right="0.1968503937007874" top="0.1968503937007874" bottom="0.15748031496062992" header="0.15748031496062992" footer="0.15748031496062992"/>
  <pageSetup fitToHeight="0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 2</dc:creator>
  <cp:keywords/>
  <dc:description/>
  <cp:lastModifiedBy>User</cp:lastModifiedBy>
  <cp:lastPrinted>2018-01-11T05:46:34Z</cp:lastPrinted>
  <dcterms:created xsi:type="dcterms:W3CDTF">2017-10-02T07:11:47Z</dcterms:created>
  <dcterms:modified xsi:type="dcterms:W3CDTF">2018-01-11T05:47:55Z</dcterms:modified>
  <cp:category/>
  <cp:version/>
  <cp:contentType/>
  <cp:contentStatus/>
</cp:coreProperties>
</file>